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haqf\Documents\"/>
    </mc:Choice>
  </mc:AlternateContent>
  <xr:revisionPtr revIDLastSave="0" documentId="10_ncr:100000_{6D079DD4-05A1-4ACD-B826-7454A843FF06}" xr6:coauthVersionLast="31" xr6:coauthVersionMax="31" xr10:uidLastSave="{00000000-0000-0000-0000-000000000000}"/>
  <bookViews>
    <workbookView xWindow="0" yWindow="0" windowWidth="25200" windowHeight="11160" xr2:uid="{4E9DFBC9-4A57-4FAE-BB83-70D203D2CE81}"/>
  </bookViews>
  <sheets>
    <sheet name="Instructions" sheetId="1" r:id="rId1"/>
    <sheet name="EOI Material Flows" sheetId="2" r:id="rId2"/>
    <sheet name="EOI Material Flows Added" sheetId="4" r:id="rId3"/>
  </sheets>
  <calcPr calcId="179017"/>
  <customWorkbookViews>
    <customWorkbookView name="Vin Naidoo - Personal View" guid="{DB447D8B-025B-4F4C-A67E-518A1189AD8B}" mergeInterval="0" personalView="1" maximized="1" xWindow="-8" yWindow="-8" windowWidth="1696" windowHeight="102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4" l="1"/>
  <c r="E34" i="4" s="1"/>
  <c r="E37" i="4" s="1"/>
  <c r="F15" i="4"/>
  <c r="F34" i="4" s="1"/>
  <c r="F37" i="4" s="1"/>
  <c r="G15" i="4"/>
  <c r="E24" i="4"/>
  <c r="F24" i="4"/>
  <c r="F35" i="4" s="1"/>
  <c r="G24" i="4"/>
  <c r="E31" i="4"/>
  <c r="F31" i="4"/>
  <c r="F36" i="4" s="1"/>
  <c r="G31" i="4"/>
  <c r="E35" i="4" l="1"/>
  <c r="E39" i="4"/>
  <c r="E38" i="4"/>
  <c r="G34" i="4"/>
  <c r="G37" i="4" s="1"/>
  <c r="G35" i="4"/>
  <c r="G36" i="4"/>
  <c r="E36" i="4"/>
  <c r="E40" i="4"/>
  <c r="F38" i="4"/>
  <c r="G31" i="2"/>
  <c r="G36" i="2" s="1"/>
  <c r="F31" i="2"/>
  <c r="F36" i="2" s="1"/>
  <c r="E31" i="2"/>
  <c r="E36" i="2" s="1"/>
  <c r="G24" i="2"/>
  <c r="F24" i="2"/>
  <c r="E24" i="2"/>
  <c r="G15" i="2"/>
  <c r="G34" i="2" s="1"/>
  <c r="F15" i="2"/>
  <c r="E15" i="2"/>
  <c r="E34" i="2" s="1"/>
  <c r="G38" i="4" l="1"/>
  <c r="F35" i="2"/>
  <c r="F34" i="2"/>
  <c r="F37" i="2" s="1"/>
  <c r="G37" i="2"/>
  <c r="G38" i="2"/>
  <c r="E38" i="2"/>
  <c r="E37" i="2"/>
  <c r="G35" i="2"/>
  <c r="E35" i="2"/>
  <c r="E39" i="2"/>
  <c r="E40" i="2" l="1"/>
  <c r="F38" i="2"/>
</calcChain>
</file>

<file path=xl/sharedStrings.xml><?xml version="1.0" encoding="utf-8"?>
<sst xmlns="http://schemas.openxmlformats.org/spreadsheetml/2006/main" count="210" uniqueCount="93">
  <si>
    <t xml:space="preserve">Material Flows </t>
  </si>
  <si>
    <t>Name / Description</t>
  </si>
  <si>
    <t>Units</t>
  </si>
  <si>
    <t>Year of operations</t>
  </si>
  <si>
    <t>Year 1</t>
  </si>
  <si>
    <t>Year 2</t>
  </si>
  <si>
    <t>Year 3</t>
  </si>
  <si>
    <t>Financial year (ending)</t>
  </si>
  <si>
    <t>Waste inputs</t>
  </si>
  <si>
    <t>Existing total waste inputs</t>
  </si>
  <si>
    <t>tpa</t>
  </si>
  <si>
    <t>New waste stream 1</t>
  </si>
  <si>
    <t>New waste stream 2</t>
  </si>
  <si>
    <t>New waste stream 3</t>
  </si>
  <si>
    <t>New waste stream 4</t>
  </si>
  <si>
    <t>New waste stream 5</t>
  </si>
  <si>
    <t>New waste stream 6</t>
  </si>
  <si>
    <t>Total new waste inputs</t>
  </si>
  <si>
    <t>Recovered Products - Materials</t>
  </si>
  <si>
    <t>Existing total recovered products</t>
  </si>
  <si>
    <t>New recovered product 1</t>
  </si>
  <si>
    <t>New recovered product 2</t>
  </si>
  <si>
    <t>New recovered product 3</t>
  </si>
  <si>
    <t>New recovered product 4</t>
  </si>
  <si>
    <t>New recovered product 5</t>
  </si>
  <si>
    <t>New recovered product 6</t>
  </si>
  <si>
    <t>Total new recovered material products</t>
  </si>
  <si>
    <t>Recovered Products - Energy</t>
  </si>
  <si>
    <t>Energy output 1</t>
  </si>
  <si>
    <t>Energy output 2</t>
  </si>
  <si>
    <t>Energy output 3</t>
  </si>
  <si>
    <t xml:space="preserve">Other Outputs </t>
  </si>
  <si>
    <t xml:space="preserve">Existing residual waste to landfill </t>
  </si>
  <si>
    <t>Existing waste recovered (total)</t>
  </si>
  <si>
    <t>New residual waste to landfill (total, with project)</t>
  </si>
  <si>
    <t>Material losses (moisture &amp; mass) from new inputs</t>
  </si>
  <si>
    <t>New waste recovered</t>
  </si>
  <si>
    <t>Balance (inputs - outputs - losses - residuals</t>
  </si>
  <si>
    <t>Diversion performance (existing)</t>
  </si>
  <si>
    <t>% inputs</t>
  </si>
  <si>
    <t>Diversion of new inputs</t>
  </si>
  <si>
    <t>Overall diversion performance (with project)</t>
  </si>
  <si>
    <t>Average annual new tonnes processed (first five years)</t>
  </si>
  <si>
    <t>Average annual new tonnes recovered (first five years)</t>
  </si>
  <si>
    <t>Expression of Interest: Material flows - operational period</t>
  </si>
  <si>
    <r>
      <t xml:space="preserve">Please insert data into the relevant </t>
    </r>
    <r>
      <rPr>
        <b/>
        <sz val="12"/>
        <color theme="7" tint="0.59999389629810485"/>
        <rFont val="Arial"/>
        <family val="2"/>
      </rPr>
      <t>YELLOW</t>
    </r>
    <r>
      <rPr>
        <b/>
        <sz val="12"/>
        <rFont val="Arial"/>
        <family val="2"/>
      </rPr>
      <t xml:space="preserve"> shaded cells only</t>
    </r>
  </si>
  <si>
    <t>[year]</t>
  </si>
  <si>
    <t>C8</t>
  </si>
  <si>
    <t>Cell Reference</t>
  </si>
  <si>
    <t>E8, F8, G8</t>
  </si>
  <si>
    <t>C17</t>
  </si>
  <si>
    <t>E17, F17, G17</t>
  </si>
  <si>
    <t>pre-consumer off-cuts</t>
  </si>
  <si>
    <t>post-consumer - pallets</t>
  </si>
  <si>
    <t>post-consumer - C&amp;D</t>
  </si>
  <si>
    <t>animal bedding</t>
  </si>
  <si>
    <t>particle board</t>
  </si>
  <si>
    <t>Other Outputs</t>
  </si>
  <si>
    <t>E30, F30, G30</t>
  </si>
  <si>
    <t>E33, F33, G33</t>
  </si>
  <si>
    <t>E5, F5, G5</t>
  </si>
  <si>
    <t>E32, F32, G32</t>
  </si>
  <si>
    <t>E34, F34, G34</t>
  </si>
  <si>
    <r>
      <t xml:space="preserve">Enter the estimated tonnage per annum of the </t>
    </r>
    <r>
      <rPr>
        <b/>
        <sz val="11"/>
        <color theme="1"/>
        <rFont val="Calibri"/>
        <family val="2"/>
        <scheme val="minor"/>
      </rPr>
      <t>existing</t>
    </r>
    <r>
      <rPr>
        <sz val="11"/>
        <color theme="1"/>
        <rFont val="Calibri"/>
        <family val="2"/>
        <scheme val="minor"/>
      </rPr>
      <t xml:space="preserve"> amount of product (animal bedding) recovered from your existing operations for the next three years .  If the project for which you are seeking funds is a new facility, leave this cell blank.</t>
    </r>
  </si>
  <si>
    <t xml:space="preserve">Guiding information to assist data input/completion of the form </t>
  </si>
  <si>
    <t>e.g. waste wood</t>
  </si>
  <si>
    <t>Field Name/Descriptor</t>
  </si>
  <si>
    <t>New waste stream 1-6</t>
  </si>
  <si>
    <t>C9:C14</t>
  </si>
  <si>
    <t>E9:E14, F9:F14, G9:G14</t>
  </si>
  <si>
    <t>C18:C23</t>
  </si>
  <si>
    <t>E18:E23, F18:F23, G18:E23</t>
  </si>
  <si>
    <t>If applicable, describe energy resources which will be recovered as a result of the new project, e.g. gasification.</t>
  </si>
  <si>
    <r>
      <t xml:space="preserve">Enter the tonnage of residual waste (after processing) </t>
    </r>
    <r>
      <rPr>
        <b/>
        <sz val="11"/>
        <color theme="1"/>
        <rFont val="Calibri"/>
        <family val="2"/>
        <scheme val="minor"/>
      </rPr>
      <t>currently</t>
    </r>
    <r>
      <rPr>
        <sz val="11"/>
        <color theme="1"/>
        <rFont val="Calibri"/>
        <family val="2"/>
        <scheme val="minor"/>
      </rPr>
      <t xml:space="preserve"> going to landfill.  If you are applying for funding for a new project, leave this cell empty.  The figure should be equal to the </t>
    </r>
    <r>
      <rPr>
        <b/>
        <sz val="11"/>
        <color theme="1"/>
        <rFont val="Calibri"/>
        <family val="2"/>
        <scheme val="minor"/>
      </rPr>
      <t>Existing Total Waste Input</t>
    </r>
    <r>
      <rPr>
        <sz val="11"/>
        <color theme="1"/>
        <rFont val="Calibri"/>
        <family val="2"/>
        <scheme val="minor"/>
      </rPr>
      <t xml:space="preserve"> (cell E8) minus </t>
    </r>
    <r>
      <rPr>
        <b/>
        <sz val="11"/>
        <color theme="1"/>
        <rFont val="Calibri"/>
        <family val="2"/>
        <scheme val="minor"/>
      </rPr>
      <t>Existing Total Recovered Products</t>
    </r>
    <r>
      <rPr>
        <sz val="11"/>
        <color theme="1"/>
        <rFont val="Calibri"/>
        <family val="2"/>
        <scheme val="minor"/>
      </rPr>
      <t xml:space="preserve">  (E17).  In this example 50,000 - 35,000 = 15,000</t>
    </r>
  </si>
  <si>
    <r>
      <t xml:space="preserve">Describe the </t>
    </r>
    <r>
      <rPr>
        <b/>
        <sz val="11"/>
        <color theme="1"/>
        <rFont val="Calibri"/>
        <family val="2"/>
        <scheme val="minor"/>
      </rPr>
      <t>new</t>
    </r>
    <r>
      <rPr>
        <sz val="11"/>
        <color theme="1"/>
        <rFont val="Calibri"/>
        <family val="2"/>
        <scheme val="minor"/>
      </rPr>
      <t xml:space="preserve"> or</t>
    </r>
    <r>
      <rPr>
        <b/>
        <sz val="11"/>
        <color theme="1"/>
        <rFont val="Calibri"/>
        <family val="2"/>
        <scheme val="minor"/>
      </rPr>
      <t xml:space="preserve"> increased</t>
    </r>
    <r>
      <rPr>
        <sz val="11"/>
        <color theme="1"/>
        <rFont val="Calibri"/>
        <family val="2"/>
        <scheme val="minor"/>
      </rPr>
      <t xml:space="preserve"> waste streams which will be diverted from landfill or stockpiling </t>
    </r>
    <r>
      <rPr>
        <b/>
        <sz val="11"/>
        <color theme="1"/>
        <rFont val="Calibri"/>
        <family val="2"/>
        <scheme val="minor"/>
      </rPr>
      <t>as a result of the RRIDP funding</t>
    </r>
    <r>
      <rPr>
        <sz val="11"/>
        <color theme="1"/>
        <rFont val="Calibri"/>
        <family val="2"/>
        <scheme val="minor"/>
      </rPr>
      <t xml:space="preserve">.  Using as many of the cells C9 to C14 as you need, break the inputs down as far as possible.  In this  example if the project is based on waste wood it might be pre-consumer off-cuts and post-consumer wood products such as pallets and C&amp;D timber.  </t>
    </r>
  </si>
  <si>
    <t xml:space="preserve">Fill in the dates of the first three years the project for which you are seeking funding will be operational after funding.  E5 is the first year and the two subsequent years F5 and G5.  </t>
  </si>
  <si>
    <t>In each cell, enter the estimated tonnage per annum of the existing waste stream (e.g.waste wood) which will continue to be used over the next three years. If the application is for a new facility, leave these cells blank.</t>
  </si>
  <si>
    <r>
      <t xml:space="preserve">Enter the estimated tonnage per annum for each of the </t>
    </r>
    <r>
      <rPr>
        <b/>
        <sz val="11"/>
        <color theme="1"/>
        <rFont val="Calibri"/>
        <family val="2"/>
        <scheme val="minor"/>
      </rPr>
      <t>new</t>
    </r>
    <r>
      <rPr>
        <sz val="11"/>
        <color theme="1"/>
        <rFont val="Calibri"/>
        <family val="2"/>
        <scheme val="minor"/>
      </rPr>
      <t xml:space="preserve"> or increased waste streams for the first three years of operation.</t>
    </r>
  </si>
  <si>
    <r>
      <t xml:space="preserve">Describe </t>
    </r>
    <r>
      <rPr>
        <sz val="11"/>
        <color theme="1"/>
        <rFont val="Calibri"/>
        <family val="2"/>
        <scheme val="minor"/>
      </rPr>
      <t>the type of recovered product which is</t>
    </r>
    <r>
      <rPr>
        <b/>
        <sz val="11"/>
        <color theme="1"/>
        <rFont val="Calibri"/>
        <family val="2"/>
        <scheme val="minor"/>
      </rPr>
      <t xml:space="preserve"> currently </t>
    </r>
    <r>
      <rPr>
        <sz val="11"/>
        <color theme="1"/>
        <rFont val="Calibri"/>
        <family val="2"/>
        <scheme val="minor"/>
      </rPr>
      <t>being recovered in your existing operation, for example animal bedding.  If the project to be funded is new, leave the cell blank.</t>
    </r>
  </si>
  <si>
    <r>
      <t xml:space="preserve">In cell C18 to C23, describe the </t>
    </r>
    <r>
      <rPr>
        <b/>
        <sz val="11"/>
        <color theme="1"/>
        <rFont val="Calibri"/>
        <family val="2"/>
        <scheme val="minor"/>
      </rPr>
      <t>new</t>
    </r>
    <r>
      <rPr>
        <sz val="11"/>
        <color theme="1"/>
        <rFont val="Calibri"/>
        <family val="2"/>
        <scheme val="minor"/>
      </rPr>
      <t xml:space="preserve"> product/s which will be recovered as a result of the </t>
    </r>
    <r>
      <rPr>
        <b/>
        <sz val="11"/>
        <color theme="1"/>
        <rFont val="Calibri"/>
        <family val="2"/>
        <scheme val="minor"/>
      </rPr>
      <t xml:space="preserve">funded project.  </t>
    </r>
    <r>
      <rPr>
        <sz val="11"/>
        <color theme="1"/>
        <rFont val="Calibri"/>
        <family val="2"/>
        <scheme val="minor"/>
      </rPr>
      <t xml:space="preserve"> In this example it might be particle board.</t>
    </r>
  </si>
  <si>
    <r>
      <t>Enter the estimated tonnage per annum of the</t>
    </r>
    <r>
      <rPr>
        <b/>
        <sz val="11"/>
        <color theme="1"/>
        <rFont val="Calibri"/>
        <family val="2"/>
        <scheme val="minor"/>
      </rPr>
      <t xml:space="preserve"> new product/s</t>
    </r>
    <r>
      <rPr>
        <sz val="11"/>
        <color theme="1"/>
        <rFont val="Calibri"/>
        <family val="2"/>
        <scheme val="minor"/>
      </rPr>
      <t xml:space="preserve"> (particle board) recovered from your operations for the next three years with the benefit of the funded project.</t>
    </r>
  </si>
  <si>
    <r>
      <t xml:space="preserve">Enter the tonnage of </t>
    </r>
    <r>
      <rPr>
        <b/>
        <sz val="11"/>
        <color theme="1"/>
        <rFont val="Calibri"/>
        <family val="2"/>
        <scheme val="minor"/>
      </rPr>
      <t>additional residual waste (i.e. after processing)</t>
    </r>
    <r>
      <rPr>
        <sz val="11"/>
        <color theme="1"/>
        <rFont val="Calibri"/>
        <family val="2"/>
        <scheme val="minor"/>
      </rPr>
      <t xml:space="preserve"> which will go to landfill </t>
    </r>
    <r>
      <rPr>
        <b/>
        <sz val="11"/>
        <color theme="1"/>
        <rFont val="Calibri"/>
        <family val="2"/>
        <scheme val="minor"/>
      </rPr>
      <t>with the new project</t>
    </r>
    <r>
      <rPr>
        <sz val="11"/>
        <color theme="1"/>
        <rFont val="Calibri"/>
        <family val="2"/>
        <scheme val="minor"/>
      </rPr>
      <t xml:space="preserve">.  It should be calculated as the </t>
    </r>
    <r>
      <rPr>
        <b/>
        <sz val="11"/>
        <color theme="1"/>
        <rFont val="Calibri"/>
        <family val="2"/>
        <scheme val="minor"/>
      </rPr>
      <t>Total New Waste Inputs</t>
    </r>
    <r>
      <rPr>
        <sz val="11"/>
        <color theme="1"/>
        <rFont val="Calibri"/>
        <family val="2"/>
        <scheme val="minor"/>
      </rPr>
      <t xml:space="preserve"> (E15) minus </t>
    </r>
    <r>
      <rPr>
        <b/>
        <sz val="11"/>
        <color theme="1"/>
        <rFont val="Calibri"/>
        <family val="2"/>
        <scheme val="minor"/>
      </rPr>
      <t xml:space="preserve">Total New Recovered Material Products </t>
    </r>
    <r>
      <rPr>
        <sz val="11"/>
        <color theme="1"/>
        <rFont val="Calibri"/>
        <family val="2"/>
        <scheme val="minor"/>
      </rPr>
      <t xml:space="preserve"> (E24) allowing for material losses such as dehydration.  (If these occur they should be noted in cells E33, F33 and G33).  Without a material loss in this example the calculation would be (E15 - E24) 50,000 - 47,000 = 3,000 during year 1. However a material loss has been included in the example making the value 50,000 - 47,000 -500 = 2,500 during year 1. </t>
    </r>
  </si>
  <si>
    <t xml:space="preserve">Enter the amounts for the next three years of any significant moisture or other material loss which will reduce the amount of residual waste returned to landfill or stockpiling. </t>
  </si>
  <si>
    <t>E36, F36, G36</t>
  </si>
  <si>
    <t>E37, F37, G37</t>
  </si>
  <si>
    <t>E38, F38, G38</t>
  </si>
  <si>
    <t>[year - year]</t>
  </si>
  <si>
    <t xml:space="preserve">Financial year </t>
  </si>
  <si>
    <t>New recovered product 1-6</t>
  </si>
  <si>
    <t>C26:C28</t>
  </si>
  <si>
    <r>
      <t xml:space="preserve">These numbers are automatically calculated to be the amount of </t>
    </r>
    <r>
      <rPr>
        <b/>
        <sz val="11"/>
        <color theme="1"/>
        <rFont val="Calibri"/>
        <family val="2"/>
        <scheme val="minor"/>
      </rPr>
      <t>new waste recovered</t>
    </r>
    <r>
      <rPr>
        <sz val="11"/>
        <color theme="1"/>
        <rFont val="Calibri"/>
        <family val="2"/>
        <scheme val="minor"/>
      </rPr>
      <t xml:space="preserve"> as a result of the project for which you are applying for funding and to compare the increase in diversion performance the funded project will achieve.  Do not try to change the figures, if you think they are incorrect , double check the figures you have entered in the YELLOW cells. </t>
    </r>
    <r>
      <rPr>
        <b/>
        <sz val="11"/>
        <color theme="1"/>
        <rFont val="Calibri"/>
        <family val="2"/>
        <scheme val="minor"/>
      </rPr>
      <t xml:space="preserve">NOTE at this Expression of Interest stage, it is only necessary that the calculations from this worksheet show that the project will facilitate waste avoidance, landfill diversion (including stockpile diversion/reduction) and recycling activities.  The quantum of new waste diverted will not influence a judgement of eligibility, but will be considered as part of the merit based evaluation against the assessment criteria during the detailed application process.   </t>
    </r>
  </si>
  <si>
    <t>This refers to any form of material loss to the residual waste which is not a direct outcome of the technological process.  For example in the waste wood example it may be dehydration of pre-consumer off-cuts.  It is important as it will reduce the tonnage of residual waste going to landfill.  In the example rather than 3,000 tonnes of residual waste returned to landfill we have assumed 0.5 tonne is lost and therefore does not reach landfill.   If these values have been calculated correctly Cells E35, E36 and E37 will = 0</t>
  </si>
  <si>
    <r>
      <t>Broadly describe the type of waste inputs your</t>
    </r>
    <r>
      <rPr>
        <b/>
        <sz val="11"/>
        <color theme="1"/>
        <rFont val="Calibri"/>
        <family val="2"/>
        <scheme val="minor"/>
      </rPr>
      <t xml:space="preserve"> existing</t>
    </r>
    <r>
      <rPr>
        <sz val="11"/>
        <color theme="1"/>
        <rFont val="Calibri"/>
        <family val="2"/>
        <scheme val="minor"/>
      </rPr>
      <t xml:space="preserve"> project will </t>
    </r>
    <r>
      <rPr>
        <b/>
        <sz val="11"/>
        <color theme="1"/>
        <rFont val="Calibri"/>
        <family val="2"/>
        <scheme val="minor"/>
      </rPr>
      <t>continue</t>
    </r>
    <r>
      <rPr>
        <sz val="11"/>
        <color theme="1"/>
        <rFont val="Calibri"/>
        <family val="2"/>
        <scheme val="minor"/>
      </rPr>
      <t xml:space="preserve"> to recover or divert from landfill without the intervention of the project for which you are seeking funding (</t>
    </r>
    <r>
      <rPr>
        <i/>
        <sz val="11"/>
        <color theme="1"/>
        <rFont val="Calibri"/>
        <family val="2"/>
        <scheme val="minor"/>
      </rPr>
      <t>e.g.plastics</t>
    </r>
    <r>
      <rPr>
        <sz val="11"/>
        <color theme="1"/>
        <rFont val="Calibri"/>
        <family val="2"/>
        <scheme val="minor"/>
      </rPr>
      <t xml:space="preserve">).  If you are applying for funding for a new project, leave this cell empty.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</si>
</sst>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
  </numFmts>
  <fonts count="22" x14ac:knownFonts="1">
    <font>
      <sz val="11"/>
      <color theme="1"/>
      <name val="Calibri"/>
      <family val="2"/>
      <scheme val="minor"/>
    </font>
    <font>
      <sz val="11"/>
      <color theme="1"/>
      <name val="Calibri"/>
      <family val="2"/>
      <scheme val="minor"/>
    </font>
    <font>
      <sz val="10"/>
      <color theme="1"/>
      <name val="Calibri"/>
      <family val="2"/>
    </font>
    <font>
      <b/>
      <sz val="10"/>
      <name val="Arial"/>
      <family val="2"/>
    </font>
    <font>
      <sz val="9"/>
      <color theme="1"/>
      <name val="Arial"/>
      <family val="2"/>
    </font>
    <font>
      <sz val="10"/>
      <color theme="1"/>
      <name val="Arial"/>
      <family val="2"/>
    </font>
    <font>
      <sz val="9"/>
      <color rgb="FFFFFFFF"/>
      <name val="Arial"/>
      <family val="2"/>
    </font>
    <font>
      <b/>
      <sz val="9"/>
      <color theme="1"/>
      <name val="Arial"/>
      <family val="2"/>
    </font>
    <font>
      <i/>
      <sz val="9"/>
      <color theme="1"/>
      <name val="Arial"/>
      <family val="2"/>
    </font>
    <font>
      <b/>
      <sz val="18"/>
      <color theme="4" tint="-0.249977111117893"/>
      <name val="Arial"/>
      <family val="2"/>
    </font>
    <font>
      <b/>
      <sz val="10"/>
      <color theme="4" tint="-0.249977111117893"/>
      <name val="Arial"/>
      <family val="2"/>
    </font>
    <font>
      <b/>
      <sz val="12"/>
      <color theme="1"/>
      <name val="Arial"/>
      <family val="2"/>
    </font>
    <font>
      <i/>
      <sz val="8"/>
      <color rgb="FFFFFFFF"/>
      <name val="Arial"/>
      <family val="2"/>
    </font>
    <font>
      <sz val="11"/>
      <color theme="1"/>
      <name val="Arial"/>
      <family val="2"/>
    </font>
    <font>
      <sz val="9"/>
      <name val="Arial"/>
      <family val="2"/>
    </font>
    <font>
      <b/>
      <sz val="12"/>
      <name val="Arial"/>
      <family val="2"/>
    </font>
    <font>
      <b/>
      <sz val="12"/>
      <color theme="7" tint="0.59999389629810485"/>
      <name val="Arial"/>
      <family val="2"/>
    </font>
    <font>
      <b/>
      <sz val="11"/>
      <color theme="1"/>
      <name val="Calibri"/>
      <family val="2"/>
      <scheme val="minor"/>
    </font>
    <font>
      <i/>
      <sz val="8"/>
      <color theme="1"/>
      <name val="Calibri"/>
      <family val="2"/>
      <scheme val="minor"/>
    </font>
    <font>
      <sz val="12"/>
      <color theme="1"/>
      <name val="Calibri"/>
      <family val="2"/>
      <scheme val="minor"/>
    </font>
    <font>
      <i/>
      <sz val="11"/>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00A9E4"/>
        <bgColor indexed="64"/>
      </patternFill>
    </fill>
    <fill>
      <patternFill patternType="solid">
        <fgColor rgb="FF55575A"/>
        <bgColor indexed="64"/>
      </patternFill>
    </fill>
    <fill>
      <patternFill patternType="solid">
        <fgColor rgb="FFEFEFEF"/>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18">
    <border>
      <left/>
      <right/>
      <top/>
      <bottom/>
      <diagonal/>
    </border>
    <border>
      <left/>
      <right style="thick">
        <color rgb="FFFFFFFF"/>
      </right>
      <top/>
      <bottom/>
      <diagonal/>
    </border>
    <border>
      <left/>
      <right/>
      <top/>
      <bottom style="medium">
        <color rgb="FF55575A"/>
      </bottom>
      <diagonal/>
    </border>
    <border>
      <left/>
      <right/>
      <top style="medium">
        <color rgb="FF55575A"/>
      </top>
      <bottom style="thin">
        <color rgb="FF55575A"/>
      </bottom>
      <diagonal/>
    </border>
    <border>
      <left/>
      <right/>
      <top style="thin">
        <color rgb="FF55575A"/>
      </top>
      <bottom style="thin">
        <color rgb="FF55575A"/>
      </bottom>
      <diagonal/>
    </border>
    <border>
      <left/>
      <right/>
      <top style="thin">
        <color rgb="FF55575A"/>
      </top>
      <bottom style="medium">
        <color rgb="FF55575A"/>
      </bottom>
      <diagonal/>
    </border>
    <border>
      <left/>
      <right/>
      <top/>
      <bottom style="thin">
        <color rgb="FF55575A"/>
      </bottom>
      <diagonal/>
    </border>
    <border>
      <left/>
      <right/>
      <top style="thin">
        <color rgb="FF55575A"/>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xf numFmtId="0" fontId="6" fillId="4" borderId="1" xfId="0" applyFont="1" applyFill="1" applyBorder="1" applyAlignment="1">
      <alignment vertical="center" wrapText="1"/>
    </xf>
    <xf numFmtId="0" fontId="6" fillId="5" borderId="2" xfId="0" applyFont="1" applyFill="1" applyBorder="1" applyAlignment="1">
      <alignment vertical="center" wrapText="1"/>
    </xf>
    <xf numFmtId="0" fontId="5" fillId="0" borderId="0" xfId="0" applyFont="1"/>
    <xf numFmtId="0" fontId="8" fillId="6" borderId="4" xfId="0" applyFont="1" applyFill="1" applyBorder="1" applyAlignment="1">
      <alignment vertical="center" wrapText="1"/>
    </xf>
    <xf numFmtId="0" fontId="7" fillId="6" borderId="5"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7" xfId="0" applyFont="1" applyFill="1" applyBorder="1" applyAlignment="1">
      <alignment vertical="center" wrapText="1"/>
    </xf>
    <xf numFmtId="0" fontId="9" fillId="0" borderId="0" xfId="0" applyFont="1"/>
    <xf numFmtId="0" fontId="10" fillId="0" borderId="0" xfId="0" applyFont="1" applyAlignment="1">
      <alignment horizontal="left"/>
    </xf>
    <xf numFmtId="0" fontId="12" fillId="5" borderId="2" xfId="0" applyFont="1" applyFill="1" applyBorder="1" applyAlignment="1">
      <alignment vertical="center" wrapText="1"/>
    </xf>
    <xf numFmtId="0" fontId="3" fillId="2" borderId="0" xfId="0" applyFont="1" applyFill="1" applyBorder="1" applyAlignment="1">
      <alignment vertical="center" wrapText="1"/>
    </xf>
    <xf numFmtId="3" fontId="6" fillId="5" borderId="2" xfId="0" applyNumberFormat="1" applyFont="1" applyFill="1" applyBorder="1" applyAlignment="1">
      <alignment horizontal="center" vertical="center" wrapText="1"/>
    </xf>
    <xf numFmtId="0" fontId="12" fillId="5" borderId="2"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7" fillId="7" borderId="5" xfId="0" applyNumberFormat="1"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164" fontId="4" fillId="6" borderId="4" xfId="0" applyNumberFormat="1" applyFont="1" applyFill="1" applyBorder="1" applyAlignment="1">
      <alignment horizontal="center" vertical="center" wrapText="1"/>
    </xf>
    <xf numFmtId="3" fontId="4" fillId="6" borderId="6" xfId="0" applyNumberFormat="1" applyFont="1" applyFill="1" applyBorder="1" applyAlignment="1">
      <alignment horizontal="center" vertical="center" wrapText="1"/>
    </xf>
    <xf numFmtId="3" fontId="4" fillId="8" borderId="4" xfId="0" applyNumberFormat="1" applyFont="1" applyFill="1" applyBorder="1" applyAlignment="1">
      <alignment horizontal="center" vertical="center" wrapText="1"/>
    </xf>
    <xf numFmtId="3" fontId="4" fillId="9" borderId="4" xfId="0" applyNumberFormat="1" applyFont="1" applyFill="1" applyBorder="1" applyAlignment="1">
      <alignment horizontal="center" vertical="center" wrapText="1"/>
    </xf>
    <xf numFmtId="0" fontId="4" fillId="9" borderId="4" xfId="0" applyFont="1" applyFill="1" applyBorder="1" applyAlignment="1">
      <alignment vertical="center" wrapText="1"/>
    </xf>
    <xf numFmtId="3" fontId="4" fillId="8" borderId="5" xfId="0" applyNumberFormat="1" applyFont="1" applyFill="1" applyBorder="1" applyAlignment="1">
      <alignment horizontal="center" vertical="center" wrapText="1"/>
    </xf>
    <xf numFmtId="0" fontId="0" fillId="0" borderId="0" xfId="0" applyAlignment="1">
      <alignment horizontal="left" wrapText="1" indent="1"/>
    </xf>
    <xf numFmtId="164" fontId="4" fillId="6" borderId="7" xfId="0" applyNumberFormat="1" applyFont="1" applyFill="1" applyBorder="1" applyAlignment="1">
      <alignment horizontal="center" vertical="center" wrapText="1"/>
    </xf>
    <xf numFmtId="3" fontId="7" fillId="8" borderId="8" xfId="0" applyNumberFormat="1" applyFont="1" applyFill="1" applyBorder="1" applyAlignment="1">
      <alignment horizontal="center" vertical="center" wrapText="1"/>
    </xf>
    <xf numFmtId="3" fontId="13" fillId="0" borderId="0" xfId="0" applyNumberFormat="1" applyFont="1" applyAlignment="1">
      <alignment horizontal="center"/>
    </xf>
    <xf numFmtId="0" fontId="4" fillId="8" borderId="4" xfId="0" applyFont="1" applyFill="1" applyBorder="1" applyAlignment="1">
      <alignment vertical="center" wrapText="1"/>
    </xf>
    <xf numFmtId="0" fontId="7" fillId="8" borderId="5" xfId="0" applyFont="1" applyFill="1" applyBorder="1" applyAlignment="1">
      <alignment vertical="center" wrapText="1"/>
    </xf>
    <xf numFmtId="0" fontId="14" fillId="3" borderId="4" xfId="0" applyFont="1" applyFill="1" applyBorder="1" applyAlignment="1">
      <alignment vertical="center" wrapText="1"/>
    </xf>
    <xf numFmtId="0" fontId="14" fillId="3" borderId="7" xfId="0" applyFont="1" applyFill="1" applyBorder="1" applyAlignment="1">
      <alignment vertical="center" wrapText="1"/>
    </xf>
    <xf numFmtId="0" fontId="14" fillId="3" borderId="5" xfId="0" applyFont="1" applyFill="1" applyBorder="1" applyAlignment="1">
      <alignment vertical="center" wrapText="1"/>
    </xf>
    <xf numFmtId="0" fontId="4" fillId="10" borderId="4" xfId="0" applyFont="1" applyFill="1" applyBorder="1" applyAlignment="1">
      <alignment vertical="center" wrapText="1"/>
    </xf>
    <xf numFmtId="0" fontId="4" fillId="10" borderId="7" xfId="0" applyFont="1" applyFill="1" applyBorder="1" applyAlignment="1">
      <alignment vertical="center" wrapText="1"/>
    </xf>
    <xf numFmtId="0" fontId="4" fillId="10" borderId="5" xfId="0" applyFont="1" applyFill="1" applyBorder="1" applyAlignment="1">
      <alignment vertical="center" wrapText="1"/>
    </xf>
    <xf numFmtId="0" fontId="4" fillId="10" borderId="6" xfId="0" applyFont="1" applyFill="1" applyBorder="1" applyAlignment="1">
      <alignment vertical="center" wrapText="1"/>
    </xf>
    <xf numFmtId="0" fontId="3" fillId="2" borderId="0" xfId="0" applyFont="1" applyFill="1" applyBorder="1" applyAlignment="1">
      <alignment horizontal="center" vertical="center"/>
    </xf>
    <xf numFmtId="0" fontId="11" fillId="6" borderId="3" xfId="0" applyFont="1" applyFill="1" applyBorder="1" applyAlignment="1">
      <alignment vertical="center" wrapText="1"/>
    </xf>
    <xf numFmtId="0" fontId="15" fillId="2" borderId="0" xfId="0" applyFont="1" applyFill="1" applyBorder="1" applyAlignment="1">
      <alignment vertical="center"/>
    </xf>
    <xf numFmtId="3" fontId="0" fillId="0" borderId="0" xfId="0" applyNumberFormat="1" applyAlignment="1">
      <alignment horizontal="center"/>
    </xf>
    <xf numFmtId="0" fontId="18" fillId="0" borderId="0" xfId="0" applyFont="1"/>
    <xf numFmtId="0" fontId="19" fillId="0" borderId="0" xfId="0" applyFont="1"/>
    <xf numFmtId="0" fontId="17" fillId="0" borderId="0" xfId="0" applyFont="1"/>
    <xf numFmtId="0" fontId="0" fillId="0" borderId="0" xfId="0" applyAlignment="1">
      <alignment wrapText="1"/>
    </xf>
    <xf numFmtId="0" fontId="0" fillId="0" borderId="0" xfId="0" applyAlignment="1">
      <alignment horizontal="left" wrapText="1"/>
    </xf>
    <xf numFmtId="0" fontId="0" fillId="0" borderId="0" xfId="0" applyAlignment="1">
      <alignment horizontal="left" wrapText="1"/>
    </xf>
    <xf numFmtId="0" fontId="21" fillId="0" borderId="0" xfId="0" applyFont="1"/>
    <xf numFmtId="0" fontId="8" fillId="9" borderId="4" xfId="0" applyFont="1" applyFill="1" applyBorder="1" applyAlignment="1">
      <alignment vertical="center" wrapText="1"/>
    </xf>
    <xf numFmtId="0" fontId="0" fillId="0" borderId="9" xfId="0" applyBorder="1"/>
    <xf numFmtId="0" fontId="17" fillId="0" borderId="9" xfId="0" applyFont="1" applyBorder="1"/>
    <xf numFmtId="0" fontId="20" fillId="0" borderId="9" xfId="0" applyFont="1" applyFill="1" applyBorder="1" applyAlignment="1">
      <alignment vertical="center" wrapText="1"/>
    </xf>
    <xf numFmtId="0" fontId="20" fillId="0" borderId="9" xfId="0" applyFont="1" applyBorder="1"/>
    <xf numFmtId="0" fontId="20" fillId="0" borderId="9" xfId="0" applyFont="1" applyBorder="1" applyAlignment="1">
      <alignment wrapText="1"/>
    </xf>
    <xf numFmtId="0" fontId="20" fillId="0" borderId="9" xfId="0" applyFont="1" applyBorder="1" applyAlignment="1">
      <alignment vertical="top" wrapText="1"/>
    </xf>
    <xf numFmtId="0" fontId="0" fillId="0" borderId="13" xfId="0" applyBorder="1"/>
    <xf numFmtId="0" fontId="0" fillId="0" borderId="14" xfId="0" applyFont="1" applyBorder="1" applyAlignment="1">
      <alignment wrapText="1"/>
    </xf>
    <xf numFmtId="0" fontId="17" fillId="0" borderId="13" xfId="0" applyFont="1" applyBorder="1"/>
    <xf numFmtId="0" fontId="17" fillId="0" borderId="14" xfId="0" applyFont="1" applyBorder="1" applyAlignment="1">
      <alignment wrapText="1"/>
    </xf>
    <xf numFmtId="0" fontId="0" fillId="0" borderId="14" xfId="0" applyBorder="1" applyAlignment="1">
      <alignment horizontal="left" wrapText="1"/>
    </xf>
    <xf numFmtId="0" fontId="0" fillId="0" borderId="13" xfId="0" applyBorder="1" applyAlignment="1">
      <alignment wrapText="1"/>
    </xf>
    <xf numFmtId="0" fontId="0" fillId="0" borderId="14" xfId="0" applyBorder="1" applyAlignment="1">
      <alignment wrapText="1"/>
    </xf>
    <xf numFmtId="0" fontId="21" fillId="7" borderId="10" xfId="0" applyFont="1" applyFill="1" applyBorder="1"/>
    <xf numFmtId="0" fontId="21" fillId="7" borderId="11" xfId="0" applyFont="1" applyFill="1" applyBorder="1"/>
    <xf numFmtId="0" fontId="21" fillId="7" borderId="12" xfId="0" applyFont="1" applyFill="1" applyBorder="1" applyAlignment="1">
      <alignment wrapText="1"/>
    </xf>
    <xf numFmtId="0" fontId="0" fillId="0" borderId="0" xfId="0" applyFill="1"/>
    <xf numFmtId="0" fontId="21" fillId="0" borderId="0" xfId="0" applyFont="1" applyFill="1"/>
    <xf numFmtId="0" fontId="0" fillId="0" borderId="0" xfId="0" applyFill="1" applyAlignment="1">
      <alignment wrapText="1"/>
    </xf>
    <xf numFmtId="0" fontId="0" fillId="7" borderId="9" xfId="0" applyFill="1" applyBorder="1"/>
    <xf numFmtId="0" fontId="20" fillId="7" borderId="9" xfId="0" applyFont="1" applyFill="1" applyBorder="1"/>
    <xf numFmtId="0" fontId="20" fillId="7" borderId="9" xfId="0" applyFont="1" applyFill="1" applyBorder="1" applyAlignment="1">
      <alignment wrapText="1"/>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11" fillId="6" borderId="3"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7" xfId="0" applyFont="1" applyFill="1" applyBorder="1" applyAlignment="1">
      <alignment horizontal="left" vertical="center" wrapText="1"/>
    </xf>
  </cellXfs>
  <cellStyles count="5">
    <cellStyle name="Comma 2" xfId="4" xr:uid="{00000000-0005-0000-0000-00002F000000}"/>
    <cellStyle name="Currency 2" xfId="3" xr:uid="{00000000-0005-0000-0000-000002000000}"/>
    <cellStyle name="Currency 3" xfId="1" xr:uid="{00000000-0005-0000-0000-000030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19050</xdr:colOff>
      <xdr:row>12</xdr:row>
      <xdr:rowOff>1</xdr:rowOff>
    </xdr:from>
    <xdr:to>
      <xdr:col>12</xdr:col>
      <xdr:colOff>0</xdr:colOff>
      <xdr:row>16</xdr:row>
      <xdr:rowOff>76200</xdr:rowOff>
    </xdr:to>
    <xdr:sp macro="" textlink="">
      <xdr:nvSpPr>
        <xdr:cNvPr id="2" name="TextBox 1">
          <a:extLst>
            <a:ext uri="{FF2B5EF4-FFF2-40B4-BE49-F238E27FC236}">
              <a16:creationId xmlns:a16="http://schemas.microsoft.com/office/drawing/2014/main" id="{0DC2833C-5A7A-4ABB-9E30-C58DDAAC4C44}"/>
            </a:ext>
          </a:extLst>
        </xdr:cNvPr>
        <xdr:cNvSpPr txBox="1"/>
      </xdr:nvSpPr>
      <xdr:spPr>
        <a:xfrm>
          <a:off x="7867650" y="2790826"/>
          <a:ext cx="1809750"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number is automatically</a:t>
          </a:r>
          <a:r>
            <a:rPr lang="en-AU" sz="1100" baseline="0"/>
            <a:t> calculated and is the total of the </a:t>
          </a:r>
          <a:r>
            <a:rPr lang="en-AU" sz="1100" b="1" baseline="0"/>
            <a:t>new</a:t>
          </a:r>
          <a:r>
            <a:rPr lang="en-AU" sz="1100" baseline="0"/>
            <a:t> waste streams only.</a:t>
          </a:r>
          <a:endParaRPr lang="en-AU" sz="1100"/>
        </a:p>
      </xdr:txBody>
    </xdr:sp>
    <xdr:clientData/>
  </xdr:twoCellAnchor>
  <xdr:twoCellAnchor>
    <xdr:from>
      <xdr:col>7</xdr:col>
      <xdr:colOff>38100</xdr:colOff>
      <xdr:row>14</xdr:row>
      <xdr:rowOff>47626</xdr:rowOff>
    </xdr:from>
    <xdr:to>
      <xdr:col>9</xdr:col>
      <xdr:colOff>19050</xdr:colOff>
      <xdr:row>14</xdr:row>
      <xdr:rowOff>104775</xdr:rowOff>
    </xdr:to>
    <xdr:cxnSp macro="">
      <xdr:nvCxnSpPr>
        <xdr:cNvPr id="4" name="Straight Arrow Connector 3">
          <a:extLst>
            <a:ext uri="{FF2B5EF4-FFF2-40B4-BE49-F238E27FC236}">
              <a16:creationId xmlns:a16="http://schemas.microsoft.com/office/drawing/2014/main" id="{1519AE45-2EF7-4C4B-910F-FD6EDCB582FA}"/>
            </a:ext>
          </a:extLst>
        </xdr:cNvPr>
        <xdr:cNvCxnSpPr>
          <a:stCxn id="2" idx="1"/>
        </xdr:cNvCxnSpPr>
      </xdr:nvCxnSpPr>
      <xdr:spPr>
        <a:xfrm flipH="1">
          <a:off x="6667500" y="3219451"/>
          <a:ext cx="1200150" cy="571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21</xdr:row>
      <xdr:rowOff>114299</xdr:rowOff>
    </xdr:from>
    <xdr:to>
      <xdr:col>12</xdr:col>
      <xdr:colOff>9525</xdr:colOff>
      <xdr:row>25</xdr:row>
      <xdr:rowOff>104774</xdr:rowOff>
    </xdr:to>
    <xdr:sp macro="" textlink="">
      <xdr:nvSpPr>
        <xdr:cNvPr id="3" name="TextBox 2">
          <a:extLst>
            <a:ext uri="{FF2B5EF4-FFF2-40B4-BE49-F238E27FC236}">
              <a16:creationId xmlns:a16="http://schemas.microsoft.com/office/drawing/2014/main" id="{602A6A8A-EE91-41E8-A8E0-588AB1DAA957}"/>
            </a:ext>
          </a:extLst>
        </xdr:cNvPr>
        <xdr:cNvSpPr txBox="1"/>
      </xdr:nvSpPr>
      <xdr:spPr>
        <a:xfrm>
          <a:off x="7848600" y="4752974"/>
          <a:ext cx="18383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ysClr val="windowText" lastClr="000000"/>
              </a:solidFill>
            </a:rPr>
            <a:t>This number </a:t>
          </a:r>
          <a:r>
            <a:rPr lang="en-AU" sz="1100"/>
            <a:t>is automatically calculated and is the total of the </a:t>
          </a:r>
          <a:r>
            <a:rPr lang="en-AU" sz="1100" b="1"/>
            <a:t>new</a:t>
          </a:r>
          <a:r>
            <a:rPr lang="en-AU" sz="1100"/>
            <a:t> recovered materials.</a:t>
          </a:r>
        </a:p>
      </xdr:txBody>
    </xdr:sp>
    <xdr:clientData/>
  </xdr:twoCellAnchor>
  <xdr:twoCellAnchor>
    <xdr:from>
      <xdr:col>7</xdr:col>
      <xdr:colOff>0</xdr:colOff>
      <xdr:row>23</xdr:row>
      <xdr:rowOff>176212</xdr:rowOff>
    </xdr:from>
    <xdr:to>
      <xdr:col>9</xdr:col>
      <xdr:colOff>0</xdr:colOff>
      <xdr:row>23</xdr:row>
      <xdr:rowOff>180975</xdr:rowOff>
    </xdr:to>
    <xdr:cxnSp macro="">
      <xdr:nvCxnSpPr>
        <xdr:cNvPr id="6" name="Straight Arrow Connector 5">
          <a:extLst>
            <a:ext uri="{FF2B5EF4-FFF2-40B4-BE49-F238E27FC236}">
              <a16:creationId xmlns:a16="http://schemas.microsoft.com/office/drawing/2014/main" id="{F47FCA49-EA43-49E1-A2F7-A9B2EEF2569A}"/>
            </a:ext>
          </a:extLst>
        </xdr:cNvPr>
        <xdr:cNvCxnSpPr>
          <a:stCxn id="3" idx="1"/>
        </xdr:cNvCxnSpPr>
      </xdr:nvCxnSpPr>
      <xdr:spPr>
        <a:xfrm flipH="1">
          <a:off x="6629400" y="5195887"/>
          <a:ext cx="1219200" cy="47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31</xdr:row>
      <xdr:rowOff>266700</xdr:rowOff>
    </xdr:from>
    <xdr:to>
      <xdr:col>12</xdr:col>
      <xdr:colOff>28575</xdr:colOff>
      <xdr:row>34</xdr:row>
      <xdr:rowOff>161925</xdr:rowOff>
    </xdr:to>
    <xdr:sp macro="" textlink="">
      <xdr:nvSpPr>
        <xdr:cNvPr id="7" name="TextBox 6">
          <a:extLst>
            <a:ext uri="{FF2B5EF4-FFF2-40B4-BE49-F238E27FC236}">
              <a16:creationId xmlns:a16="http://schemas.microsoft.com/office/drawing/2014/main" id="{E14EE68B-1678-43FB-A08F-9EBBFA1AAF91}"/>
            </a:ext>
          </a:extLst>
        </xdr:cNvPr>
        <xdr:cNvSpPr txBox="1"/>
      </xdr:nvSpPr>
      <xdr:spPr>
        <a:xfrm>
          <a:off x="7848600" y="7286625"/>
          <a:ext cx="18573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figure is automatically generated and must equal zero.  If it does not check all the equationsin this section are correct. </a:t>
          </a:r>
        </a:p>
      </xdr:txBody>
    </xdr:sp>
    <xdr:clientData/>
  </xdr:twoCellAnchor>
  <xdr:twoCellAnchor>
    <xdr:from>
      <xdr:col>7</xdr:col>
      <xdr:colOff>66675</xdr:colOff>
      <xdr:row>33</xdr:row>
      <xdr:rowOff>38100</xdr:rowOff>
    </xdr:from>
    <xdr:to>
      <xdr:col>9</xdr:col>
      <xdr:colOff>0</xdr:colOff>
      <xdr:row>34</xdr:row>
      <xdr:rowOff>171450</xdr:rowOff>
    </xdr:to>
    <xdr:cxnSp macro="">
      <xdr:nvCxnSpPr>
        <xdr:cNvPr id="9" name="Straight Arrow Connector 8">
          <a:extLst>
            <a:ext uri="{FF2B5EF4-FFF2-40B4-BE49-F238E27FC236}">
              <a16:creationId xmlns:a16="http://schemas.microsoft.com/office/drawing/2014/main" id="{5A5AB8DD-63BC-4D47-9CC7-7A11F4D0627F}"/>
            </a:ext>
          </a:extLst>
        </xdr:cNvPr>
        <xdr:cNvCxnSpPr>
          <a:stCxn id="7" idx="1"/>
        </xdr:cNvCxnSpPr>
      </xdr:nvCxnSpPr>
      <xdr:spPr>
        <a:xfrm flipH="1">
          <a:off x="6696075" y="7762875"/>
          <a:ext cx="115252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12</xdr:row>
      <xdr:rowOff>1</xdr:rowOff>
    </xdr:from>
    <xdr:to>
      <xdr:col>12</xdr:col>
      <xdr:colOff>0</xdr:colOff>
      <xdr:row>16</xdr:row>
      <xdr:rowOff>76200</xdr:rowOff>
    </xdr:to>
    <xdr:sp macro="" textlink="">
      <xdr:nvSpPr>
        <xdr:cNvPr id="2" name="TextBox 1">
          <a:extLst>
            <a:ext uri="{FF2B5EF4-FFF2-40B4-BE49-F238E27FC236}">
              <a16:creationId xmlns:a16="http://schemas.microsoft.com/office/drawing/2014/main" id="{7B4B60A6-1B03-4F67-B2DE-80A2FD024AFB}"/>
            </a:ext>
          </a:extLst>
        </xdr:cNvPr>
        <xdr:cNvSpPr txBox="1"/>
      </xdr:nvSpPr>
      <xdr:spPr>
        <a:xfrm>
          <a:off x="5505450" y="2286001"/>
          <a:ext cx="1809750"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number is automatically</a:t>
          </a:r>
          <a:r>
            <a:rPr lang="en-AU" sz="1100" baseline="0"/>
            <a:t> calculated and is the total of the </a:t>
          </a:r>
          <a:r>
            <a:rPr lang="en-AU" sz="1100" b="1" baseline="0"/>
            <a:t>new</a:t>
          </a:r>
          <a:r>
            <a:rPr lang="en-AU" sz="1100" baseline="0"/>
            <a:t> waste streams only.</a:t>
          </a:r>
          <a:endParaRPr lang="en-AU" sz="1100"/>
        </a:p>
      </xdr:txBody>
    </xdr:sp>
    <xdr:clientData/>
  </xdr:twoCellAnchor>
  <xdr:twoCellAnchor>
    <xdr:from>
      <xdr:col>7</xdr:col>
      <xdr:colOff>38100</xdr:colOff>
      <xdr:row>14</xdr:row>
      <xdr:rowOff>47626</xdr:rowOff>
    </xdr:from>
    <xdr:to>
      <xdr:col>9</xdr:col>
      <xdr:colOff>19050</xdr:colOff>
      <xdr:row>14</xdr:row>
      <xdr:rowOff>104775</xdr:rowOff>
    </xdr:to>
    <xdr:cxnSp macro="">
      <xdr:nvCxnSpPr>
        <xdr:cNvPr id="3" name="Straight Arrow Connector 2">
          <a:extLst>
            <a:ext uri="{FF2B5EF4-FFF2-40B4-BE49-F238E27FC236}">
              <a16:creationId xmlns:a16="http://schemas.microsoft.com/office/drawing/2014/main" id="{408206A3-8D41-4B01-AC6C-479837553027}"/>
            </a:ext>
          </a:extLst>
        </xdr:cNvPr>
        <xdr:cNvCxnSpPr>
          <a:stCxn id="2" idx="1"/>
        </xdr:cNvCxnSpPr>
      </xdr:nvCxnSpPr>
      <xdr:spPr>
        <a:xfrm flipH="1">
          <a:off x="4305300" y="2714626"/>
          <a:ext cx="1200150" cy="571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21</xdr:row>
      <xdr:rowOff>114299</xdr:rowOff>
    </xdr:from>
    <xdr:to>
      <xdr:col>12</xdr:col>
      <xdr:colOff>9525</xdr:colOff>
      <xdr:row>25</xdr:row>
      <xdr:rowOff>142874</xdr:rowOff>
    </xdr:to>
    <xdr:sp macro="" textlink="">
      <xdr:nvSpPr>
        <xdr:cNvPr id="4" name="TextBox 3">
          <a:extLst>
            <a:ext uri="{FF2B5EF4-FFF2-40B4-BE49-F238E27FC236}">
              <a16:creationId xmlns:a16="http://schemas.microsoft.com/office/drawing/2014/main" id="{4DBCEE9A-2F9E-4C5B-8CD9-ED806990613E}"/>
            </a:ext>
          </a:extLst>
        </xdr:cNvPr>
        <xdr:cNvSpPr txBox="1"/>
      </xdr:nvSpPr>
      <xdr:spPr>
        <a:xfrm>
          <a:off x="7848600" y="4752974"/>
          <a:ext cx="18383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ysClr val="windowText" lastClr="000000"/>
              </a:solidFill>
            </a:rPr>
            <a:t>This number </a:t>
          </a:r>
          <a:r>
            <a:rPr lang="en-AU" sz="1100"/>
            <a:t>is automatically calculated and is the total of the </a:t>
          </a:r>
          <a:r>
            <a:rPr lang="en-AU" sz="1100" b="1"/>
            <a:t>new</a:t>
          </a:r>
          <a:r>
            <a:rPr lang="en-AU" sz="1100"/>
            <a:t> recovered materials.</a:t>
          </a:r>
        </a:p>
      </xdr:txBody>
    </xdr:sp>
    <xdr:clientData/>
  </xdr:twoCellAnchor>
  <xdr:twoCellAnchor>
    <xdr:from>
      <xdr:col>7</xdr:col>
      <xdr:colOff>0</xdr:colOff>
      <xdr:row>23</xdr:row>
      <xdr:rowOff>180976</xdr:rowOff>
    </xdr:from>
    <xdr:to>
      <xdr:col>9</xdr:col>
      <xdr:colOff>0</xdr:colOff>
      <xdr:row>23</xdr:row>
      <xdr:rowOff>195262</xdr:rowOff>
    </xdr:to>
    <xdr:cxnSp macro="">
      <xdr:nvCxnSpPr>
        <xdr:cNvPr id="5" name="Straight Arrow Connector 4">
          <a:extLst>
            <a:ext uri="{FF2B5EF4-FFF2-40B4-BE49-F238E27FC236}">
              <a16:creationId xmlns:a16="http://schemas.microsoft.com/office/drawing/2014/main" id="{3443AC11-4AB7-4C21-976F-2124C5502F44}"/>
            </a:ext>
          </a:extLst>
        </xdr:cNvPr>
        <xdr:cNvCxnSpPr>
          <a:stCxn id="4" idx="1"/>
        </xdr:cNvCxnSpPr>
      </xdr:nvCxnSpPr>
      <xdr:spPr>
        <a:xfrm flipH="1" flipV="1">
          <a:off x="6629400" y="5200651"/>
          <a:ext cx="1219200" cy="142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31</xdr:row>
      <xdr:rowOff>266700</xdr:rowOff>
    </xdr:from>
    <xdr:to>
      <xdr:col>12</xdr:col>
      <xdr:colOff>28575</xdr:colOff>
      <xdr:row>34</xdr:row>
      <xdr:rowOff>161925</xdr:rowOff>
    </xdr:to>
    <xdr:sp macro="" textlink="">
      <xdr:nvSpPr>
        <xdr:cNvPr id="6" name="TextBox 5">
          <a:extLst>
            <a:ext uri="{FF2B5EF4-FFF2-40B4-BE49-F238E27FC236}">
              <a16:creationId xmlns:a16="http://schemas.microsoft.com/office/drawing/2014/main" id="{8A234042-586C-470A-B34D-36698DA083D6}"/>
            </a:ext>
          </a:extLst>
        </xdr:cNvPr>
        <xdr:cNvSpPr txBox="1"/>
      </xdr:nvSpPr>
      <xdr:spPr>
        <a:xfrm>
          <a:off x="5486400" y="6096000"/>
          <a:ext cx="18573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This figure is automatically generated and must equal zero.  If it does not check all the equationsin this section are correct. </a:t>
          </a:r>
        </a:p>
      </xdr:txBody>
    </xdr:sp>
    <xdr:clientData/>
  </xdr:twoCellAnchor>
  <xdr:twoCellAnchor>
    <xdr:from>
      <xdr:col>7</xdr:col>
      <xdr:colOff>66675</xdr:colOff>
      <xdr:row>33</xdr:row>
      <xdr:rowOff>38100</xdr:rowOff>
    </xdr:from>
    <xdr:to>
      <xdr:col>9</xdr:col>
      <xdr:colOff>0</xdr:colOff>
      <xdr:row>34</xdr:row>
      <xdr:rowOff>171450</xdr:rowOff>
    </xdr:to>
    <xdr:cxnSp macro="">
      <xdr:nvCxnSpPr>
        <xdr:cNvPr id="7" name="Straight Arrow Connector 6">
          <a:extLst>
            <a:ext uri="{FF2B5EF4-FFF2-40B4-BE49-F238E27FC236}">
              <a16:creationId xmlns:a16="http://schemas.microsoft.com/office/drawing/2014/main" id="{A4CA1A82-A088-4721-8839-824D5C8B166A}"/>
            </a:ext>
          </a:extLst>
        </xdr:cNvPr>
        <xdr:cNvCxnSpPr>
          <a:stCxn id="6" idx="1"/>
        </xdr:cNvCxnSpPr>
      </xdr:nvCxnSpPr>
      <xdr:spPr>
        <a:xfrm flipH="1">
          <a:off x="4333875" y="6324600"/>
          <a:ext cx="1152525"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40DBF-F734-485A-868B-1792B0F0BD61}">
  <dimension ref="A1:T23"/>
  <sheetViews>
    <sheetView tabSelected="1" workbookViewId="0">
      <selection activeCell="A6" sqref="A6"/>
    </sheetView>
  </sheetViews>
  <sheetFormatPr defaultRowHeight="15" x14ac:dyDescent="0.25"/>
  <cols>
    <col min="1" max="1" width="29.140625" bestFit="1" customWidth="1"/>
    <col min="2" max="2" width="30.28515625" customWidth="1"/>
    <col min="3" max="3" width="138.5703125" style="46" customWidth="1"/>
    <col min="4" max="4" width="17.140625" customWidth="1"/>
    <col min="5" max="5" width="12.140625" customWidth="1"/>
  </cols>
  <sheetData>
    <row r="1" spans="1:20" s="49" customFormat="1" ht="29.25" customHeight="1" x14ac:dyDescent="0.3">
      <c r="A1" s="64" t="s">
        <v>48</v>
      </c>
      <c r="B1" s="65" t="s">
        <v>66</v>
      </c>
      <c r="C1" s="66" t="s">
        <v>64</v>
      </c>
      <c r="D1" s="68"/>
    </row>
    <row r="2" spans="1:20" s="1" customFormat="1" ht="30" x14ac:dyDescent="0.25">
      <c r="A2" s="57" t="s">
        <v>60</v>
      </c>
      <c r="B2" s="51" t="s">
        <v>7</v>
      </c>
      <c r="C2" s="58" t="s">
        <v>75</v>
      </c>
      <c r="D2" s="67"/>
    </row>
    <row r="3" spans="1:20" s="1" customFormat="1" x14ac:dyDescent="0.25">
      <c r="A3" s="59"/>
      <c r="B3" s="52" t="s">
        <v>8</v>
      </c>
      <c r="C3" s="60"/>
      <c r="D3" s="69"/>
    </row>
    <row r="4" spans="1:20" ht="30" customHeight="1" x14ac:dyDescent="0.25">
      <c r="A4" s="57" t="s">
        <v>47</v>
      </c>
      <c r="B4" s="53" t="s">
        <v>9</v>
      </c>
      <c r="C4" s="61" t="s">
        <v>92</v>
      </c>
      <c r="D4" s="48"/>
      <c r="E4" s="48"/>
      <c r="F4" s="48"/>
      <c r="G4" s="48"/>
      <c r="H4" s="48"/>
      <c r="I4" s="48"/>
      <c r="J4" s="48"/>
      <c r="K4" s="48"/>
      <c r="L4" s="48"/>
      <c r="M4" s="48"/>
      <c r="N4" s="48"/>
      <c r="O4" s="48"/>
      <c r="P4" s="48"/>
      <c r="Q4" s="48"/>
      <c r="R4" s="48"/>
      <c r="S4" s="48"/>
      <c r="T4" s="48"/>
    </row>
    <row r="5" spans="1:20" s="1" customFormat="1" ht="30" customHeight="1" x14ac:dyDescent="0.25">
      <c r="A5" s="57" t="s">
        <v>49</v>
      </c>
      <c r="B5" s="53" t="s">
        <v>9</v>
      </c>
      <c r="C5" s="61" t="s">
        <v>76</v>
      </c>
      <c r="D5" s="48"/>
      <c r="E5" s="48"/>
      <c r="F5" s="48"/>
      <c r="G5" s="48"/>
      <c r="H5" s="48"/>
      <c r="I5" s="48"/>
      <c r="J5" s="48"/>
      <c r="K5" s="48"/>
      <c r="L5" s="48"/>
      <c r="M5" s="48"/>
      <c r="N5" s="48"/>
      <c r="O5" s="48"/>
      <c r="P5" s="48"/>
      <c r="Q5" s="48"/>
      <c r="R5" s="48"/>
      <c r="S5" s="48"/>
      <c r="T5" s="48"/>
    </row>
    <row r="6" spans="1:20" ht="45" x14ac:dyDescent="0.25">
      <c r="A6" s="57" t="s">
        <v>68</v>
      </c>
      <c r="B6" s="54" t="s">
        <v>67</v>
      </c>
      <c r="C6" s="61" t="s">
        <v>74</v>
      </c>
      <c r="D6" s="48"/>
      <c r="E6" s="48"/>
      <c r="F6" s="48"/>
      <c r="G6" s="48"/>
      <c r="H6" s="48"/>
      <c r="I6" s="48"/>
      <c r="J6" s="48"/>
      <c r="K6" s="48"/>
      <c r="L6" s="48"/>
      <c r="M6" s="48"/>
      <c r="N6" s="48"/>
      <c r="O6" s="48"/>
      <c r="P6" s="48"/>
      <c r="Q6" s="48"/>
      <c r="R6" s="48"/>
      <c r="S6" s="48"/>
      <c r="T6" s="48"/>
    </row>
    <row r="7" spans="1:20" ht="30" customHeight="1" x14ac:dyDescent="0.25">
      <c r="A7" s="62" t="s">
        <v>69</v>
      </c>
      <c r="B7" s="51"/>
      <c r="C7" s="61" t="s">
        <v>77</v>
      </c>
      <c r="D7" s="48"/>
      <c r="E7" s="48"/>
      <c r="F7" s="48"/>
      <c r="G7" s="48"/>
      <c r="H7" s="48"/>
      <c r="I7" s="48"/>
      <c r="J7" s="48"/>
      <c r="K7" s="48"/>
      <c r="L7" s="48"/>
      <c r="M7" s="48"/>
      <c r="N7" s="48"/>
      <c r="O7" s="48"/>
      <c r="P7" s="48"/>
      <c r="Q7" s="48"/>
      <c r="R7" s="48"/>
      <c r="S7" s="48"/>
      <c r="T7" s="48"/>
    </row>
    <row r="8" spans="1:20" x14ac:dyDescent="0.25">
      <c r="A8" s="59"/>
      <c r="B8" s="52" t="s">
        <v>18</v>
      </c>
      <c r="C8" s="63"/>
    </row>
    <row r="9" spans="1:20" s="1" customFormat="1" ht="30" x14ac:dyDescent="0.25">
      <c r="A9" s="57" t="s">
        <v>50</v>
      </c>
      <c r="B9" s="55" t="s">
        <v>19</v>
      </c>
      <c r="C9" s="60" t="s">
        <v>78</v>
      </c>
      <c r="D9" s="48"/>
    </row>
    <row r="10" spans="1:20" ht="30" x14ac:dyDescent="0.25">
      <c r="A10" s="57" t="s">
        <v>51</v>
      </c>
      <c r="B10" s="55" t="s">
        <v>19</v>
      </c>
      <c r="C10" s="63" t="s">
        <v>63</v>
      </c>
      <c r="D10" s="48"/>
    </row>
    <row r="11" spans="1:20" x14ac:dyDescent="0.25">
      <c r="A11" s="57" t="s">
        <v>70</v>
      </c>
      <c r="B11" s="55" t="s">
        <v>88</v>
      </c>
      <c r="C11" s="63" t="s">
        <v>79</v>
      </c>
      <c r="D11" s="48"/>
    </row>
    <row r="12" spans="1:20" ht="30" x14ac:dyDescent="0.25">
      <c r="A12" s="62" t="s">
        <v>71</v>
      </c>
      <c r="B12" s="54"/>
      <c r="C12" s="63" t="s">
        <v>80</v>
      </c>
    </row>
    <row r="13" spans="1:20" x14ac:dyDescent="0.25">
      <c r="A13" s="59"/>
      <c r="B13" s="52" t="s">
        <v>27</v>
      </c>
      <c r="C13" s="60"/>
    </row>
    <row r="14" spans="1:20" x14ac:dyDescent="0.25">
      <c r="A14" s="57" t="s">
        <v>89</v>
      </c>
      <c r="B14" s="51"/>
      <c r="C14" s="63" t="s">
        <v>72</v>
      </c>
      <c r="D14" s="67"/>
    </row>
    <row r="15" spans="1:20" x14ac:dyDescent="0.25">
      <c r="A15" s="59"/>
      <c r="B15" s="52" t="s">
        <v>57</v>
      </c>
      <c r="C15" s="60"/>
    </row>
    <row r="16" spans="1:20" ht="45.75" customHeight="1" x14ac:dyDescent="0.25">
      <c r="A16" s="57" t="s">
        <v>58</v>
      </c>
      <c r="B16" s="55" t="s">
        <v>32</v>
      </c>
      <c r="C16" s="61" t="s">
        <v>73</v>
      </c>
      <c r="D16" s="47"/>
    </row>
    <row r="17" spans="1:3" ht="60" x14ac:dyDescent="0.25">
      <c r="A17" s="57" t="s">
        <v>61</v>
      </c>
      <c r="B17" s="56" t="s">
        <v>34</v>
      </c>
      <c r="C17" s="63" t="s">
        <v>81</v>
      </c>
    </row>
    <row r="18" spans="1:3" ht="60" x14ac:dyDescent="0.25">
      <c r="A18" s="57" t="s">
        <v>59</v>
      </c>
      <c r="B18" s="55" t="s">
        <v>35</v>
      </c>
      <c r="C18" s="63" t="s">
        <v>91</v>
      </c>
    </row>
    <row r="19" spans="1:3" ht="30" x14ac:dyDescent="0.25">
      <c r="A19" s="57" t="s">
        <v>59</v>
      </c>
      <c r="B19" s="51"/>
      <c r="C19" s="63" t="s">
        <v>82</v>
      </c>
    </row>
    <row r="20" spans="1:3" ht="90" customHeight="1" x14ac:dyDescent="0.25">
      <c r="A20" s="70" t="s">
        <v>62</v>
      </c>
      <c r="B20" s="71" t="s">
        <v>36</v>
      </c>
      <c r="C20" s="73" t="s">
        <v>90</v>
      </c>
    </row>
    <row r="21" spans="1:3" s="1" customFormat="1" x14ac:dyDescent="0.25">
      <c r="A21" s="70" t="s">
        <v>83</v>
      </c>
      <c r="B21" s="71" t="s">
        <v>38</v>
      </c>
      <c r="C21" s="74"/>
    </row>
    <row r="22" spans="1:3" s="1" customFormat="1" x14ac:dyDescent="0.25">
      <c r="A22" s="70" t="s">
        <v>84</v>
      </c>
      <c r="B22" s="71" t="s">
        <v>40</v>
      </c>
      <c r="C22" s="74"/>
    </row>
    <row r="23" spans="1:3" s="1" customFormat="1" ht="30" x14ac:dyDescent="0.25">
      <c r="A23" s="70" t="s">
        <v>85</v>
      </c>
      <c r="B23" s="72" t="s">
        <v>41</v>
      </c>
      <c r="C23" s="75"/>
    </row>
  </sheetData>
  <customSheetViews>
    <customSheetView guid="{DB447D8B-025B-4F4C-A67E-518A1189AD8B}">
      <selection activeCell="B19" sqref="B19"/>
      <pageMargins left="0.7" right="0.7" top="0.75" bottom="0.75" header="0.3" footer="0.3"/>
      <pageSetup paperSize="9" orientation="portrait" r:id="rId1"/>
    </customSheetView>
  </customSheetViews>
  <mergeCells count="1">
    <mergeCell ref="C20:C23"/>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BDB57-14D3-4212-A9E2-9198FA8DFEE0}">
  <dimension ref="A1:G40"/>
  <sheetViews>
    <sheetView topLeftCell="A4" workbookViewId="0">
      <selection activeCell="J10" sqref="J10"/>
    </sheetView>
  </sheetViews>
  <sheetFormatPr defaultRowHeight="15" x14ac:dyDescent="0.25"/>
  <cols>
    <col min="1" max="1" width="3.7109375" style="1" customWidth="1"/>
    <col min="2" max="2" width="23.85546875" style="1" customWidth="1"/>
    <col min="3" max="3" width="30" style="46" customWidth="1"/>
    <col min="4" max="4" width="11" style="1" customWidth="1"/>
    <col min="5" max="7" width="10.28515625" style="42" customWidth="1"/>
  </cols>
  <sheetData>
    <row r="1" spans="1:7" ht="23.25" x14ac:dyDescent="0.35">
      <c r="B1" s="10" t="s">
        <v>44</v>
      </c>
      <c r="C1" s="10"/>
      <c r="D1" s="11"/>
    </row>
    <row r="2" spans="1:7" ht="43.5" customHeight="1" x14ac:dyDescent="0.25">
      <c r="A2" s="4"/>
      <c r="B2" s="41" t="s">
        <v>45</v>
      </c>
      <c r="C2" s="39"/>
      <c r="D2" s="13"/>
      <c r="E2" s="13"/>
      <c r="F2" s="29"/>
      <c r="G2" s="4"/>
    </row>
    <row r="3" spans="1:7" x14ac:dyDescent="0.25">
      <c r="B3" s="2" t="s">
        <v>0</v>
      </c>
      <c r="C3" s="2" t="s">
        <v>1</v>
      </c>
      <c r="D3" s="2" t="s">
        <v>2</v>
      </c>
      <c r="E3"/>
      <c r="F3"/>
      <c r="G3"/>
    </row>
    <row r="4" spans="1:7" ht="15.75" thickBot="1" x14ac:dyDescent="0.3">
      <c r="B4" s="3" t="s">
        <v>3</v>
      </c>
      <c r="C4" s="3"/>
      <c r="D4" s="3"/>
      <c r="E4" s="14" t="s">
        <v>4</v>
      </c>
      <c r="F4" s="14" t="s">
        <v>5</v>
      </c>
      <c r="G4" s="14" t="s">
        <v>6</v>
      </c>
    </row>
    <row r="5" spans="1:7" ht="15.75" thickBot="1" x14ac:dyDescent="0.3">
      <c r="A5" s="43"/>
      <c r="B5" s="12" t="s">
        <v>7</v>
      </c>
      <c r="C5" s="12"/>
      <c r="D5" s="12"/>
      <c r="E5" s="15">
        <v>2019</v>
      </c>
      <c r="F5" s="15" t="s">
        <v>46</v>
      </c>
      <c r="G5" s="15" t="s">
        <v>46</v>
      </c>
    </row>
    <row r="6" spans="1:7" ht="15.75" thickBot="1" x14ac:dyDescent="0.3">
      <c r="A6" s="43"/>
      <c r="B6" s="12"/>
      <c r="C6" s="12"/>
      <c r="D6" s="12"/>
      <c r="E6" s="15"/>
      <c r="F6" s="15"/>
      <c r="G6" s="15"/>
    </row>
    <row r="7" spans="1:7" ht="15.75" x14ac:dyDescent="0.25">
      <c r="A7" s="44"/>
      <c r="B7" s="76" t="s">
        <v>8</v>
      </c>
      <c r="C7" s="76"/>
      <c r="D7" s="76"/>
      <c r="E7" s="40"/>
      <c r="F7" s="40"/>
      <c r="G7" s="40"/>
    </row>
    <row r="8" spans="1:7" x14ac:dyDescent="0.25">
      <c r="B8" s="5" t="s">
        <v>9</v>
      </c>
      <c r="C8" s="50" t="s">
        <v>65</v>
      </c>
      <c r="D8" s="30" t="s">
        <v>10</v>
      </c>
      <c r="E8" s="23">
        <v>50000</v>
      </c>
      <c r="F8" s="23">
        <v>55000</v>
      </c>
      <c r="G8" s="23">
        <v>60000</v>
      </c>
    </row>
    <row r="9" spans="1:7" x14ac:dyDescent="0.25">
      <c r="B9" s="5" t="s">
        <v>11</v>
      </c>
      <c r="C9" s="7" t="s">
        <v>52</v>
      </c>
      <c r="D9" s="30" t="s">
        <v>10</v>
      </c>
      <c r="E9" s="16">
        <v>20000</v>
      </c>
      <c r="F9" s="16">
        <v>25000</v>
      </c>
      <c r="G9" s="16">
        <v>40000</v>
      </c>
    </row>
    <row r="10" spans="1:7" x14ac:dyDescent="0.25">
      <c r="B10" s="5" t="s">
        <v>12</v>
      </c>
      <c r="C10" s="7" t="s">
        <v>53</v>
      </c>
      <c r="D10" s="30" t="s">
        <v>10</v>
      </c>
      <c r="E10" s="16">
        <v>30000</v>
      </c>
      <c r="F10" s="16">
        <v>40000</v>
      </c>
      <c r="G10" s="16">
        <v>50000</v>
      </c>
    </row>
    <row r="11" spans="1:7" x14ac:dyDescent="0.25">
      <c r="B11" s="5" t="s">
        <v>13</v>
      </c>
      <c r="C11" s="7" t="s">
        <v>54</v>
      </c>
      <c r="D11" s="30" t="s">
        <v>10</v>
      </c>
      <c r="E11" s="16">
        <v>0</v>
      </c>
      <c r="F11" s="16">
        <v>0</v>
      </c>
      <c r="G11" s="16">
        <v>10000</v>
      </c>
    </row>
    <row r="12" spans="1:7" x14ac:dyDescent="0.25">
      <c r="B12" s="5" t="s">
        <v>14</v>
      </c>
      <c r="C12" s="7"/>
      <c r="D12" s="30" t="s">
        <v>10</v>
      </c>
      <c r="E12" s="16"/>
      <c r="F12" s="16"/>
      <c r="G12" s="16"/>
    </row>
    <row r="13" spans="1:7" x14ac:dyDescent="0.25">
      <c r="B13" s="5" t="s">
        <v>15</v>
      </c>
      <c r="C13" s="7"/>
      <c r="D13" s="30" t="s">
        <v>10</v>
      </c>
      <c r="E13" s="16"/>
      <c r="F13" s="16"/>
      <c r="G13" s="16"/>
    </row>
    <row r="14" spans="1:7" x14ac:dyDescent="0.25">
      <c r="B14" s="5" t="s">
        <v>16</v>
      </c>
      <c r="C14" s="7"/>
      <c r="D14" s="30" t="s">
        <v>10</v>
      </c>
      <c r="E14" s="16"/>
      <c r="F14" s="16"/>
      <c r="G14" s="16"/>
    </row>
    <row r="15" spans="1:7" ht="15.75" thickBot="1" x14ac:dyDescent="0.3">
      <c r="A15" s="45"/>
      <c r="B15" s="6" t="s">
        <v>17</v>
      </c>
      <c r="C15" s="6"/>
      <c r="D15" s="31" t="s">
        <v>10</v>
      </c>
      <c r="E15" s="17">
        <f>SUM(E9:E14)</f>
        <v>50000</v>
      </c>
      <c r="F15" s="17">
        <f>SUM(F9:F14)</f>
        <v>65000</v>
      </c>
      <c r="G15" s="17">
        <f>SUM(G9:G14)</f>
        <v>100000</v>
      </c>
    </row>
    <row r="16" spans="1:7" ht="15.75" customHeight="1" x14ac:dyDescent="0.25">
      <c r="A16" s="44"/>
      <c r="B16" s="76" t="s">
        <v>18</v>
      </c>
      <c r="C16" s="76"/>
      <c r="D16" s="76"/>
      <c r="E16" s="40"/>
      <c r="F16" s="40"/>
      <c r="G16" s="40"/>
    </row>
    <row r="17" spans="1:7" ht="24" x14ac:dyDescent="0.25">
      <c r="B17" s="5" t="s">
        <v>19</v>
      </c>
      <c r="C17" s="24" t="s">
        <v>55</v>
      </c>
      <c r="D17" s="30" t="s">
        <v>10</v>
      </c>
      <c r="E17" s="23">
        <v>35000</v>
      </c>
      <c r="F17" s="23">
        <v>37000</v>
      </c>
      <c r="G17" s="23">
        <v>45000</v>
      </c>
    </row>
    <row r="18" spans="1:7" x14ac:dyDescent="0.25">
      <c r="B18" s="5" t="s">
        <v>20</v>
      </c>
      <c r="C18" s="7" t="s">
        <v>56</v>
      </c>
      <c r="D18" s="30" t="s">
        <v>10</v>
      </c>
      <c r="E18" s="16">
        <v>47000</v>
      </c>
      <c r="F18" s="16">
        <v>60000</v>
      </c>
      <c r="G18" s="16">
        <v>87000</v>
      </c>
    </row>
    <row r="19" spans="1:7" x14ac:dyDescent="0.25">
      <c r="B19" s="5" t="s">
        <v>21</v>
      </c>
      <c r="C19" s="7"/>
      <c r="D19" s="30" t="s">
        <v>10</v>
      </c>
      <c r="E19" s="16"/>
      <c r="F19" s="16"/>
      <c r="G19" s="16"/>
    </row>
    <row r="20" spans="1:7" x14ac:dyDescent="0.25">
      <c r="B20" s="5" t="s">
        <v>22</v>
      </c>
      <c r="C20" s="7"/>
      <c r="D20" s="30" t="s">
        <v>10</v>
      </c>
      <c r="E20" s="16"/>
      <c r="F20" s="16"/>
      <c r="G20" s="16"/>
    </row>
    <row r="21" spans="1:7" x14ac:dyDescent="0.25">
      <c r="B21" s="5" t="s">
        <v>23</v>
      </c>
      <c r="C21" s="7"/>
      <c r="D21" s="30" t="s">
        <v>10</v>
      </c>
      <c r="E21" s="16"/>
      <c r="F21" s="16"/>
      <c r="G21" s="16"/>
    </row>
    <row r="22" spans="1:7" x14ac:dyDescent="0.25">
      <c r="B22" s="5" t="s">
        <v>24</v>
      </c>
      <c r="C22" s="7"/>
      <c r="D22" s="30" t="s">
        <v>10</v>
      </c>
      <c r="E22" s="16"/>
      <c r="F22" s="16"/>
      <c r="G22" s="16"/>
    </row>
    <row r="23" spans="1:7" x14ac:dyDescent="0.25">
      <c r="B23" s="5" t="s">
        <v>25</v>
      </c>
      <c r="C23" s="7"/>
      <c r="D23" s="30" t="s">
        <v>10</v>
      </c>
      <c r="E23" s="16"/>
      <c r="F23" s="16"/>
      <c r="G23" s="16"/>
    </row>
    <row r="24" spans="1:7" ht="24.75" thickBot="1" x14ac:dyDescent="0.3">
      <c r="A24" s="45"/>
      <c r="B24" s="6" t="s">
        <v>26</v>
      </c>
      <c r="C24" s="6"/>
      <c r="D24" s="31" t="s">
        <v>10</v>
      </c>
      <c r="E24" s="17">
        <f>SUM(E18:E23)</f>
        <v>47000</v>
      </c>
      <c r="F24" s="17">
        <f>SUM(F18:F23)</f>
        <v>60000</v>
      </c>
      <c r="G24" s="17">
        <f>SUM(G18:G23)</f>
        <v>87000</v>
      </c>
    </row>
    <row r="25" spans="1:7" ht="15.75" customHeight="1" x14ac:dyDescent="0.25">
      <c r="A25" s="44"/>
      <c r="B25" s="76" t="s">
        <v>27</v>
      </c>
      <c r="C25" s="76"/>
      <c r="D25" s="76"/>
      <c r="E25" s="40"/>
      <c r="F25" s="40"/>
      <c r="G25" s="40"/>
    </row>
    <row r="26" spans="1:7" x14ac:dyDescent="0.25">
      <c r="B26" s="5" t="s">
        <v>28</v>
      </c>
      <c r="C26" s="7"/>
      <c r="D26" s="32"/>
      <c r="E26" s="16"/>
      <c r="F26" s="16"/>
      <c r="G26" s="16"/>
    </row>
    <row r="27" spans="1:7" x14ac:dyDescent="0.25">
      <c r="B27" s="5" t="s">
        <v>29</v>
      </c>
      <c r="C27" s="9"/>
      <c r="D27" s="33"/>
      <c r="E27" s="18"/>
      <c r="F27" s="18"/>
      <c r="G27" s="18"/>
    </row>
    <row r="28" spans="1:7" ht="15.75" thickBot="1" x14ac:dyDescent="0.3">
      <c r="B28" s="5" t="s">
        <v>30</v>
      </c>
      <c r="C28" s="8"/>
      <c r="D28" s="34"/>
      <c r="E28" s="19"/>
      <c r="F28" s="19"/>
      <c r="G28" s="19"/>
    </row>
    <row r="29" spans="1:7" ht="15.75" x14ac:dyDescent="0.25">
      <c r="A29" s="44"/>
      <c r="B29" s="76" t="s">
        <v>31</v>
      </c>
      <c r="C29" s="76"/>
      <c r="D29" s="76"/>
      <c r="E29" s="40"/>
      <c r="F29" s="40"/>
      <c r="G29" s="40"/>
    </row>
    <row r="30" spans="1:7" ht="27.75" customHeight="1" x14ac:dyDescent="0.25">
      <c r="B30" s="77" t="s">
        <v>32</v>
      </c>
      <c r="C30" s="77"/>
      <c r="D30" s="35" t="s">
        <v>10</v>
      </c>
      <c r="E30" s="23">
        <v>15000</v>
      </c>
      <c r="F30" s="23">
        <v>18000</v>
      </c>
      <c r="G30" s="23">
        <v>13000</v>
      </c>
    </row>
    <row r="31" spans="1:7" ht="27.75" customHeight="1" x14ac:dyDescent="0.25">
      <c r="B31" s="77" t="s">
        <v>33</v>
      </c>
      <c r="C31" s="77"/>
      <c r="D31" s="35" t="s">
        <v>10</v>
      </c>
      <c r="E31" s="22">
        <f>E8-E30</f>
        <v>35000</v>
      </c>
      <c r="F31" s="22">
        <f>F8-F30</f>
        <v>37000</v>
      </c>
      <c r="G31" s="22">
        <f>G8-G30</f>
        <v>47000</v>
      </c>
    </row>
    <row r="32" spans="1:7" ht="27.75" customHeight="1" x14ac:dyDescent="0.25">
      <c r="B32" s="80" t="s">
        <v>34</v>
      </c>
      <c r="C32" s="80"/>
      <c r="D32" s="36" t="s">
        <v>10</v>
      </c>
      <c r="E32" s="18">
        <v>2500</v>
      </c>
      <c r="F32" s="18">
        <v>4000</v>
      </c>
      <c r="G32" s="18">
        <v>11500</v>
      </c>
    </row>
    <row r="33" spans="2:7" ht="27.75" customHeight="1" x14ac:dyDescent="0.25">
      <c r="B33" s="77" t="s">
        <v>35</v>
      </c>
      <c r="C33" s="77"/>
      <c r="D33" s="35" t="s">
        <v>10</v>
      </c>
      <c r="E33" s="16">
        <v>500</v>
      </c>
      <c r="F33" s="16">
        <v>1000</v>
      </c>
      <c r="G33" s="16">
        <v>1500</v>
      </c>
    </row>
    <row r="34" spans="2:7" ht="27.75" customHeight="1" thickBot="1" x14ac:dyDescent="0.3">
      <c r="B34" s="78" t="s">
        <v>36</v>
      </c>
      <c r="C34" s="78"/>
      <c r="D34" s="37" t="s">
        <v>10</v>
      </c>
      <c r="E34" s="25">
        <f>E$15-E$32</f>
        <v>47500</v>
      </c>
      <c r="F34" s="25">
        <f>F$15-F$32</f>
        <v>61000</v>
      </c>
      <c r="G34" s="25">
        <f>G$15-G$32</f>
        <v>88500</v>
      </c>
    </row>
    <row r="35" spans="2:7" ht="27.75" customHeight="1" x14ac:dyDescent="0.25">
      <c r="B35" s="79" t="s">
        <v>37</v>
      </c>
      <c r="C35" s="79"/>
      <c r="D35" s="38" t="s">
        <v>10</v>
      </c>
      <c r="E35" s="21">
        <f>E15-E24-E33-E32</f>
        <v>0</v>
      </c>
      <c r="F35" s="21">
        <f>F15-F24-F33-F32</f>
        <v>0</v>
      </c>
      <c r="G35" s="21">
        <f>G15-G24-G33-G32</f>
        <v>0</v>
      </c>
    </row>
    <row r="36" spans="2:7" ht="27.75" customHeight="1" x14ac:dyDescent="0.25">
      <c r="B36" s="77" t="s">
        <v>38</v>
      </c>
      <c r="C36" s="77"/>
      <c r="D36" s="35" t="s">
        <v>39</v>
      </c>
      <c r="E36" s="20">
        <f>IFERROR(E$31/E$8,0)</f>
        <v>0.7</v>
      </c>
      <c r="F36" s="20">
        <f>IFERROR(F$31/F$8,0)</f>
        <v>0.67272727272727273</v>
      </c>
      <c r="G36" s="20">
        <f>IFERROR(G$31/G$8,0)</f>
        <v>0.78333333333333333</v>
      </c>
    </row>
    <row r="37" spans="2:7" ht="27.75" customHeight="1" x14ac:dyDescent="0.25">
      <c r="B37" s="77" t="s">
        <v>40</v>
      </c>
      <c r="C37" s="77"/>
      <c r="D37" s="35" t="s">
        <v>39</v>
      </c>
      <c r="E37" s="20">
        <f>IFERROR(E$34/E$15,0)</f>
        <v>0.95</v>
      </c>
      <c r="F37" s="20">
        <f>IFERROR(F$34/F$15,0)</f>
        <v>0.93846153846153846</v>
      </c>
      <c r="G37" s="20">
        <f>IFERROR(G$34/G$15,0)</f>
        <v>0.88500000000000001</v>
      </c>
    </row>
    <row r="38" spans="2:7" ht="27.75" customHeight="1" thickBot="1" x14ac:dyDescent="0.3">
      <c r="B38" s="77" t="s">
        <v>41</v>
      </c>
      <c r="C38" s="77"/>
      <c r="D38" s="35" t="s">
        <v>39</v>
      </c>
      <c r="E38" s="27">
        <f>IFERROR((E$34+E$31)/(E$15+E$8),0)</f>
        <v>0.82499999999999996</v>
      </c>
      <c r="F38" s="27">
        <f>IFERROR((F$34+F$31)/(F$15+F$8),0)</f>
        <v>0.81666666666666665</v>
      </c>
      <c r="G38" s="27">
        <f>IFERROR((G$34+G$31)/(G$15+G$8),0)</f>
        <v>0.84687500000000004</v>
      </c>
    </row>
    <row r="39" spans="2:7" ht="27.75" customHeight="1" thickBot="1" x14ac:dyDescent="0.3">
      <c r="B39" s="77" t="s">
        <v>42</v>
      </c>
      <c r="C39" s="77"/>
      <c r="D39" s="35" t="s">
        <v>10</v>
      </c>
      <c r="E39" s="28">
        <f>AVERAGE(E15:I15)</f>
        <v>71666.666666666672</v>
      </c>
      <c r="F39" s="26"/>
      <c r="G39" s="26"/>
    </row>
    <row r="40" spans="2:7" ht="27.75" customHeight="1" thickBot="1" x14ac:dyDescent="0.3">
      <c r="B40" s="77" t="s">
        <v>43</v>
      </c>
      <c r="C40" s="77"/>
      <c r="D40" s="35" t="s">
        <v>10</v>
      </c>
      <c r="E40" s="28">
        <f>AVERAGE(E34:I34)</f>
        <v>65666.666666666672</v>
      </c>
      <c r="F40" s="26"/>
      <c r="G40" s="26"/>
    </row>
  </sheetData>
  <customSheetViews>
    <customSheetView guid="{DB447D8B-025B-4F4C-A67E-518A1189AD8B}">
      <selection activeCell="E5" sqref="E5"/>
      <pageMargins left="0.7" right="0.7" top="0.75" bottom="0.75" header="0.3" footer="0.3"/>
      <pageSetup paperSize="9" orientation="portrait" horizontalDpi="4294967293" verticalDpi="0" r:id="rId1"/>
    </customSheetView>
  </customSheetViews>
  <mergeCells count="15">
    <mergeCell ref="B7:D7"/>
    <mergeCell ref="B16:D16"/>
    <mergeCell ref="B25:D25"/>
    <mergeCell ref="B29:D29"/>
    <mergeCell ref="B40:C40"/>
    <mergeCell ref="B36:C36"/>
    <mergeCell ref="B31:C31"/>
    <mergeCell ref="B37:C37"/>
    <mergeCell ref="B30:C30"/>
    <mergeCell ref="B34:C34"/>
    <mergeCell ref="B35:C35"/>
    <mergeCell ref="B33:C33"/>
    <mergeCell ref="B32:C32"/>
    <mergeCell ref="B38:C38"/>
    <mergeCell ref="B39:C39"/>
  </mergeCells>
  <pageMargins left="0.7" right="0.7" top="0.75" bottom="0.75" header="0.3" footer="0.3"/>
  <pageSetup paperSize="9"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3D65-7D24-4B8F-8E70-BBED35A499BB}">
  <dimension ref="A1:G40"/>
  <sheetViews>
    <sheetView topLeftCell="A4" workbookViewId="0">
      <selection activeCell="G33" sqref="G33"/>
    </sheetView>
  </sheetViews>
  <sheetFormatPr defaultRowHeight="15" x14ac:dyDescent="0.25"/>
  <cols>
    <col min="1" max="1" width="3.7109375" style="1" customWidth="1"/>
    <col min="2" max="2" width="23.85546875" style="1" customWidth="1"/>
    <col min="3" max="3" width="30" style="46" customWidth="1"/>
    <col min="4" max="4" width="11" style="1" customWidth="1"/>
    <col min="5" max="7" width="10.28515625" style="42" customWidth="1"/>
    <col min="8" max="16384" width="9.140625" style="1"/>
  </cols>
  <sheetData>
    <row r="1" spans="1:7" ht="23.25" x14ac:dyDescent="0.35">
      <c r="B1" s="10" t="s">
        <v>44</v>
      </c>
      <c r="C1" s="10"/>
      <c r="D1" s="11"/>
    </row>
    <row r="2" spans="1:7" ht="43.5" customHeight="1" x14ac:dyDescent="0.25">
      <c r="A2" s="4"/>
      <c r="B2" s="41" t="s">
        <v>45</v>
      </c>
      <c r="C2" s="39"/>
      <c r="D2" s="13"/>
      <c r="E2" s="13"/>
      <c r="F2" s="29"/>
      <c r="G2" s="4"/>
    </row>
    <row r="3" spans="1:7" x14ac:dyDescent="0.25">
      <c r="B3" s="2" t="s">
        <v>0</v>
      </c>
      <c r="C3" s="2" t="s">
        <v>1</v>
      </c>
      <c r="D3" s="2" t="s">
        <v>2</v>
      </c>
      <c r="E3" s="1"/>
      <c r="F3" s="1"/>
      <c r="G3" s="1"/>
    </row>
    <row r="4" spans="1:7" ht="15.75" thickBot="1" x14ac:dyDescent="0.3">
      <c r="B4" s="3" t="s">
        <v>3</v>
      </c>
      <c r="C4" s="3"/>
      <c r="D4" s="3"/>
      <c r="E4" s="14" t="s">
        <v>4</v>
      </c>
      <c r="F4" s="14" t="s">
        <v>5</v>
      </c>
      <c r="G4" s="14" t="s">
        <v>6</v>
      </c>
    </row>
    <row r="5" spans="1:7" ht="15.75" thickBot="1" x14ac:dyDescent="0.3">
      <c r="A5" s="43"/>
      <c r="B5" s="12" t="s">
        <v>7</v>
      </c>
      <c r="C5" s="12"/>
      <c r="D5" s="12"/>
      <c r="E5" s="15">
        <v>2019</v>
      </c>
      <c r="F5" s="15" t="s">
        <v>46</v>
      </c>
      <c r="G5" s="15" t="s">
        <v>46</v>
      </c>
    </row>
    <row r="6" spans="1:7" ht="15.75" thickBot="1" x14ac:dyDescent="0.3">
      <c r="A6" s="43"/>
      <c r="B6" s="12" t="s">
        <v>87</v>
      </c>
      <c r="C6" s="12"/>
      <c r="D6" s="12"/>
      <c r="E6" s="15" t="s">
        <v>86</v>
      </c>
      <c r="F6" s="15" t="s">
        <v>86</v>
      </c>
      <c r="G6" s="15" t="s">
        <v>86</v>
      </c>
    </row>
    <row r="7" spans="1:7" ht="15.75" x14ac:dyDescent="0.25">
      <c r="A7" s="44"/>
      <c r="B7" s="76" t="s">
        <v>8</v>
      </c>
      <c r="C7" s="76"/>
      <c r="D7" s="76"/>
      <c r="E7" s="40"/>
      <c r="F7" s="40"/>
      <c r="G7" s="40"/>
    </row>
    <row r="8" spans="1:7" x14ac:dyDescent="0.25">
      <c r="B8" s="5" t="s">
        <v>9</v>
      </c>
      <c r="C8" s="24"/>
      <c r="D8" s="30" t="s">
        <v>10</v>
      </c>
      <c r="E8" s="23"/>
      <c r="F8" s="23"/>
      <c r="G8" s="23"/>
    </row>
    <row r="9" spans="1:7" x14ac:dyDescent="0.25">
      <c r="B9" s="5" t="s">
        <v>11</v>
      </c>
      <c r="C9" s="7"/>
      <c r="D9" s="30" t="s">
        <v>10</v>
      </c>
      <c r="E9" s="16"/>
      <c r="F9" s="16"/>
      <c r="G9" s="16"/>
    </row>
    <row r="10" spans="1:7" x14ac:dyDescent="0.25">
      <c r="B10" s="5" t="s">
        <v>12</v>
      </c>
      <c r="C10" s="7"/>
      <c r="D10" s="30" t="s">
        <v>10</v>
      </c>
      <c r="E10" s="16"/>
      <c r="F10" s="16"/>
      <c r="G10" s="16"/>
    </row>
    <row r="11" spans="1:7" x14ac:dyDescent="0.25">
      <c r="B11" s="5" t="s">
        <v>13</v>
      </c>
      <c r="C11" s="7"/>
      <c r="D11" s="30" t="s">
        <v>10</v>
      </c>
      <c r="E11" s="16"/>
      <c r="F11" s="16"/>
      <c r="G11" s="16"/>
    </row>
    <row r="12" spans="1:7" x14ac:dyDescent="0.25">
      <c r="B12" s="5" t="s">
        <v>14</v>
      </c>
      <c r="C12" s="7"/>
      <c r="D12" s="30" t="s">
        <v>10</v>
      </c>
      <c r="E12" s="16"/>
      <c r="F12" s="16"/>
      <c r="G12" s="16"/>
    </row>
    <row r="13" spans="1:7" x14ac:dyDescent="0.25">
      <c r="B13" s="5" t="s">
        <v>15</v>
      </c>
      <c r="C13" s="7"/>
      <c r="D13" s="30" t="s">
        <v>10</v>
      </c>
      <c r="E13" s="16"/>
      <c r="F13" s="16"/>
      <c r="G13" s="16"/>
    </row>
    <row r="14" spans="1:7" x14ac:dyDescent="0.25">
      <c r="B14" s="5" t="s">
        <v>16</v>
      </c>
      <c r="C14" s="7"/>
      <c r="D14" s="30" t="s">
        <v>10</v>
      </c>
      <c r="E14" s="16"/>
      <c r="F14" s="16"/>
      <c r="G14" s="16"/>
    </row>
    <row r="15" spans="1:7" ht="15.75" thickBot="1" x14ac:dyDescent="0.3">
      <c r="A15" s="45"/>
      <c r="B15" s="6" t="s">
        <v>17</v>
      </c>
      <c r="C15" s="6"/>
      <c r="D15" s="31" t="s">
        <v>10</v>
      </c>
      <c r="E15" s="17">
        <f>SUM(E9:E14)</f>
        <v>0</v>
      </c>
      <c r="F15" s="17">
        <f>SUM(F9:F14)</f>
        <v>0</v>
      </c>
      <c r="G15" s="17">
        <f>SUM(G9:G14)</f>
        <v>0</v>
      </c>
    </row>
    <row r="16" spans="1:7" ht="15.75" customHeight="1" x14ac:dyDescent="0.25">
      <c r="A16" s="44"/>
      <c r="B16" s="76" t="s">
        <v>18</v>
      </c>
      <c r="C16" s="76"/>
      <c r="D16" s="76"/>
      <c r="E16" s="40"/>
      <c r="F16" s="40"/>
      <c r="G16" s="40"/>
    </row>
    <row r="17" spans="1:7" ht="24" x14ac:dyDescent="0.25">
      <c r="B17" s="5" t="s">
        <v>19</v>
      </c>
      <c r="C17" s="24"/>
      <c r="D17" s="30" t="s">
        <v>10</v>
      </c>
      <c r="E17" s="23"/>
      <c r="F17" s="23"/>
      <c r="G17" s="23"/>
    </row>
    <row r="18" spans="1:7" x14ac:dyDescent="0.25">
      <c r="B18" s="5" t="s">
        <v>20</v>
      </c>
      <c r="C18" s="7"/>
      <c r="D18" s="30" t="s">
        <v>10</v>
      </c>
      <c r="E18" s="16"/>
      <c r="F18" s="16"/>
      <c r="G18" s="16"/>
    </row>
    <row r="19" spans="1:7" x14ac:dyDescent="0.25">
      <c r="B19" s="5" t="s">
        <v>21</v>
      </c>
      <c r="C19" s="7"/>
      <c r="D19" s="30" t="s">
        <v>10</v>
      </c>
      <c r="E19" s="16"/>
      <c r="F19" s="16"/>
      <c r="G19" s="16"/>
    </row>
    <row r="20" spans="1:7" x14ac:dyDescent="0.25">
      <c r="B20" s="5" t="s">
        <v>22</v>
      </c>
      <c r="C20" s="7"/>
      <c r="D20" s="30" t="s">
        <v>10</v>
      </c>
      <c r="E20" s="16"/>
      <c r="F20" s="16"/>
      <c r="G20" s="16"/>
    </row>
    <row r="21" spans="1:7" x14ac:dyDescent="0.25">
      <c r="B21" s="5" t="s">
        <v>23</v>
      </c>
      <c r="C21" s="7"/>
      <c r="D21" s="30" t="s">
        <v>10</v>
      </c>
      <c r="E21" s="16"/>
      <c r="F21" s="16"/>
      <c r="G21" s="16"/>
    </row>
    <row r="22" spans="1:7" x14ac:dyDescent="0.25">
      <c r="B22" s="5" t="s">
        <v>24</v>
      </c>
      <c r="C22" s="7"/>
      <c r="D22" s="30" t="s">
        <v>10</v>
      </c>
      <c r="E22" s="16"/>
      <c r="F22" s="16"/>
      <c r="G22" s="16"/>
    </row>
    <row r="23" spans="1:7" x14ac:dyDescent="0.25">
      <c r="B23" s="5" t="s">
        <v>25</v>
      </c>
      <c r="C23" s="7"/>
      <c r="D23" s="30" t="s">
        <v>10</v>
      </c>
      <c r="E23" s="16"/>
      <c r="F23" s="16"/>
      <c r="G23" s="16"/>
    </row>
    <row r="24" spans="1:7" ht="24.75" thickBot="1" x14ac:dyDescent="0.3">
      <c r="A24" s="45"/>
      <c r="B24" s="6" t="s">
        <v>26</v>
      </c>
      <c r="C24" s="6"/>
      <c r="D24" s="31" t="s">
        <v>10</v>
      </c>
      <c r="E24" s="17">
        <f>SUM(E18:E23)</f>
        <v>0</v>
      </c>
      <c r="F24" s="17">
        <f>SUM(F18:F23)</f>
        <v>0</v>
      </c>
      <c r="G24" s="17">
        <f>SUM(G18:G23)</f>
        <v>0</v>
      </c>
    </row>
    <row r="25" spans="1:7" ht="15.75" customHeight="1" x14ac:dyDescent="0.25">
      <c r="A25" s="44"/>
      <c r="B25" s="76" t="s">
        <v>27</v>
      </c>
      <c r="C25" s="76"/>
      <c r="D25" s="76"/>
      <c r="E25" s="40"/>
      <c r="F25" s="40"/>
      <c r="G25" s="40"/>
    </row>
    <row r="26" spans="1:7" x14ac:dyDescent="0.25">
      <c r="B26" s="5" t="s">
        <v>28</v>
      </c>
      <c r="C26" s="7"/>
      <c r="D26" s="32"/>
      <c r="E26" s="16"/>
      <c r="F26" s="16"/>
      <c r="G26" s="16"/>
    </row>
    <row r="27" spans="1:7" x14ac:dyDescent="0.25">
      <c r="B27" s="5" t="s">
        <v>29</v>
      </c>
      <c r="C27" s="9"/>
      <c r="D27" s="33"/>
      <c r="E27" s="18"/>
      <c r="F27" s="18"/>
      <c r="G27" s="18"/>
    </row>
    <row r="28" spans="1:7" ht="15.75" thickBot="1" x14ac:dyDescent="0.3">
      <c r="B28" s="5" t="s">
        <v>30</v>
      </c>
      <c r="C28" s="8"/>
      <c r="D28" s="34"/>
      <c r="E28" s="19"/>
      <c r="F28" s="19"/>
      <c r="G28" s="19"/>
    </row>
    <row r="29" spans="1:7" ht="15.75" x14ac:dyDescent="0.25">
      <c r="A29" s="44"/>
      <c r="B29" s="76" t="s">
        <v>31</v>
      </c>
      <c r="C29" s="76"/>
      <c r="D29" s="76"/>
      <c r="E29" s="40"/>
      <c r="F29" s="40"/>
      <c r="G29" s="40"/>
    </row>
    <row r="30" spans="1:7" ht="27.75" customHeight="1" x14ac:dyDescent="0.25">
      <c r="B30" s="77" t="s">
        <v>32</v>
      </c>
      <c r="C30" s="77"/>
      <c r="D30" s="35" t="s">
        <v>10</v>
      </c>
      <c r="E30" s="23"/>
      <c r="F30" s="23"/>
      <c r="G30" s="23"/>
    </row>
    <row r="31" spans="1:7" ht="27.75" customHeight="1" x14ac:dyDescent="0.25">
      <c r="B31" s="77" t="s">
        <v>33</v>
      </c>
      <c r="C31" s="77"/>
      <c r="D31" s="35" t="s">
        <v>10</v>
      </c>
      <c r="E31" s="22">
        <f>E8-E30</f>
        <v>0</v>
      </c>
      <c r="F31" s="22">
        <f>F8-F30</f>
        <v>0</v>
      </c>
      <c r="G31" s="22">
        <f>G8-G30</f>
        <v>0</v>
      </c>
    </row>
    <row r="32" spans="1:7" ht="27.75" customHeight="1" x14ac:dyDescent="0.25">
      <c r="B32" s="80" t="s">
        <v>34</v>
      </c>
      <c r="C32" s="80"/>
      <c r="D32" s="36" t="s">
        <v>10</v>
      </c>
      <c r="E32" s="18"/>
      <c r="F32" s="18"/>
      <c r="G32" s="18"/>
    </row>
    <row r="33" spans="2:7" ht="27.75" customHeight="1" x14ac:dyDescent="0.25">
      <c r="B33" s="77" t="s">
        <v>35</v>
      </c>
      <c r="C33" s="77"/>
      <c r="D33" s="35" t="s">
        <v>10</v>
      </c>
      <c r="E33" s="16"/>
      <c r="F33" s="16"/>
      <c r="G33" s="16"/>
    </row>
    <row r="34" spans="2:7" ht="27.75" customHeight="1" thickBot="1" x14ac:dyDescent="0.3">
      <c r="B34" s="78" t="s">
        <v>36</v>
      </c>
      <c r="C34" s="78"/>
      <c r="D34" s="37" t="s">
        <v>10</v>
      </c>
      <c r="E34" s="25">
        <f>E$15-E$32</f>
        <v>0</v>
      </c>
      <c r="F34" s="25">
        <f>F$15-F$32</f>
        <v>0</v>
      </c>
      <c r="G34" s="25">
        <f>G$15-G$32</f>
        <v>0</v>
      </c>
    </row>
    <row r="35" spans="2:7" ht="27.75" customHeight="1" x14ac:dyDescent="0.25">
      <c r="B35" s="79" t="s">
        <v>37</v>
      </c>
      <c r="C35" s="79"/>
      <c r="D35" s="38" t="s">
        <v>10</v>
      </c>
      <c r="E35" s="21">
        <f>E15-E24-E33-E32</f>
        <v>0</v>
      </c>
      <c r="F35" s="21">
        <f>F15-F24-F33-F32</f>
        <v>0</v>
      </c>
      <c r="G35" s="21">
        <f>G15-G24-G33-G32</f>
        <v>0</v>
      </c>
    </row>
    <row r="36" spans="2:7" ht="27.75" customHeight="1" x14ac:dyDescent="0.25">
      <c r="B36" s="77" t="s">
        <v>38</v>
      </c>
      <c r="C36" s="77"/>
      <c r="D36" s="35" t="s">
        <v>39</v>
      </c>
      <c r="E36" s="20">
        <f>IFERROR(E$31/E$8,0)</f>
        <v>0</v>
      </c>
      <c r="F36" s="20">
        <f>IFERROR(F$31/F$8,0)</f>
        <v>0</v>
      </c>
      <c r="G36" s="20">
        <f>IFERROR(G$31/G$8,0)</f>
        <v>0</v>
      </c>
    </row>
    <row r="37" spans="2:7" ht="27.75" customHeight="1" x14ac:dyDescent="0.25">
      <c r="B37" s="77" t="s">
        <v>40</v>
      </c>
      <c r="C37" s="77"/>
      <c r="D37" s="35" t="s">
        <v>39</v>
      </c>
      <c r="E37" s="20">
        <f>IFERROR(E$34/E$15,0)</f>
        <v>0</v>
      </c>
      <c r="F37" s="20">
        <f>IFERROR(F$34/F$15,0)</f>
        <v>0</v>
      </c>
      <c r="G37" s="20">
        <f>IFERROR(G$34/G$15,0)</f>
        <v>0</v>
      </c>
    </row>
    <row r="38" spans="2:7" ht="27.75" customHeight="1" thickBot="1" x14ac:dyDescent="0.3">
      <c r="B38" s="77" t="s">
        <v>41</v>
      </c>
      <c r="C38" s="77"/>
      <c r="D38" s="35" t="s">
        <v>39</v>
      </c>
      <c r="E38" s="27">
        <f>IFERROR((E$34+E$31)/(E$15+E$8),0)</f>
        <v>0</v>
      </c>
      <c r="F38" s="27">
        <f>IFERROR((F$34+F$31)/(F$15+F$8),0)</f>
        <v>0</v>
      </c>
      <c r="G38" s="27">
        <f>IFERROR((G$34+G$31)/(G$15+G$8),0)</f>
        <v>0</v>
      </c>
    </row>
    <row r="39" spans="2:7" ht="27.75" customHeight="1" thickBot="1" x14ac:dyDescent="0.3">
      <c r="B39" s="77" t="s">
        <v>42</v>
      </c>
      <c r="C39" s="77"/>
      <c r="D39" s="35" t="s">
        <v>10</v>
      </c>
      <c r="E39" s="28">
        <f>AVERAGE(E15:I15)</f>
        <v>0</v>
      </c>
      <c r="F39" s="26"/>
      <c r="G39" s="26"/>
    </row>
    <row r="40" spans="2:7" ht="27.75" customHeight="1" thickBot="1" x14ac:dyDescent="0.3">
      <c r="B40" s="77" t="s">
        <v>43</v>
      </c>
      <c r="C40" s="77"/>
      <c r="D40" s="35" t="s">
        <v>10</v>
      </c>
      <c r="E40" s="28">
        <f>AVERAGE(E34:I34)</f>
        <v>0</v>
      </c>
      <c r="F40" s="26"/>
      <c r="G40" s="26"/>
    </row>
  </sheetData>
  <mergeCells count="15">
    <mergeCell ref="B7:D7"/>
    <mergeCell ref="B16:D16"/>
    <mergeCell ref="B25:D25"/>
    <mergeCell ref="B29:D29"/>
    <mergeCell ref="B40:C40"/>
    <mergeCell ref="B36:C36"/>
    <mergeCell ref="B31:C31"/>
    <mergeCell ref="B37:C37"/>
    <mergeCell ref="B30:C30"/>
    <mergeCell ref="B34:C34"/>
    <mergeCell ref="B35:C35"/>
    <mergeCell ref="B33:C33"/>
    <mergeCell ref="B32:C32"/>
    <mergeCell ref="B38:C38"/>
    <mergeCell ref="B39:C39"/>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EOI Material Flows</vt:lpstr>
      <vt:lpstr>EOI Material Flows Added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Matthews</dc:creator>
  <cp:lastModifiedBy>Farah Haq</cp:lastModifiedBy>
  <dcterms:created xsi:type="dcterms:W3CDTF">2018-08-08T00:40:26Z</dcterms:created>
  <dcterms:modified xsi:type="dcterms:W3CDTF">2018-09-07T04:48:46Z</dcterms:modified>
</cp:coreProperties>
</file>